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65" windowWidth="14295" windowHeight="4560" firstSheet="1" activeTab="1"/>
  </bookViews>
  <sheets>
    <sheet name="GAD PLAN ORIG." sheetId="4" state="hidden" r:id="rId1"/>
    <sheet name="GAD PLAN AND BUDGET  2021" sheetId="1" r:id="rId2"/>
    <sheet name="WORKPLAN 2021" sheetId="16" r:id="rId3"/>
  </sheets>
  <definedNames>
    <definedName name="_xlnm.Print_Titles" localSheetId="1">'GAD PLAN AND BUDGET  2021'!$4:$5</definedName>
  </definedNames>
  <calcPr calcId="144525"/>
</workbook>
</file>

<file path=xl/calcChain.xml><?xml version="1.0" encoding="utf-8"?>
<calcChain xmlns="http://schemas.openxmlformats.org/spreadsheetml/2006/main">
  <c r="N44" i="1" l="1"/>
  <c r="N43" i="1"/>
  <c r="P43" i="1"/>
  <c r="E46" i="16" l="1"/>
  <c r="H47" i="1" l="1"/>
  <c r="B70" i="16" l="1"/>
  <c r="E49" i="16"/>
  <c r="E47" i="16"/>
  <c r="E44" i="16"/>
  <c r="E43" i="16"/>
  <c r="E40" i="16"/>
  <c r="E39" i="16"/>
  <c r="E41" i="16" s="1"/>
  <c r="E36" i="16"/>
  <c r="E35" i="16"/>
  <c r="E34" i="16"/>
  <c r="E32" i="16"/>
  <c r="E31" i="16"/>
  <c r="E30" i="16"/>
  <c r="E29" i="16"/>
  <c r="E28" i="16"/>
  <c r="E27" i="16"/>
  <c r="E26" i="16"/>
  <c r="E25" i="16"/>
  <c r="E24" i="16"/>
  <c r="E23" i="16"/>
  <c r="E22" i="16"/>
  <c r="E21" i="16"/>
  <c r="E20" i="16"/>
  <c r="E37" i="16" s="1"/>
  <c r="E17" i="16"/>
  <c r="E16" i="16"/>
  <c r="E15" i="16"/>
  <c r="E14" i="16"/>
  <c r="E13" i="16"/>
  <c r="E12" i="16"/>
  <c r="E11" i="16"/>
  <c r="E10" i="16"/>
  <c r="E18" i="16" s="1"/>
  <c r="E9" i="16"/>
  <c r="E48" i="16" l="1"/>
  <c r="H127" i="1" l="1"/>
  <c r="E140" i="1" l="1"/>
  <c r="XFD14" i="4" l="1"/>
  <c r="XFD15" i="4"/>
  <c r="XFD16" i="4"/>
  <c r="XFD17" i="4"/>
  <c r="XFD18" i="4"/>
  <c r="XFD19" i="4"/>
  <c r="XFD20" i="4"/>
  <c r="XFD21" i="4"/>
  <c r="XFD23" i="4"/>
  <c r="XFD24" i="4"/>
  <c r="XFD25" i="4"/>
  <c r="XFD26" i="4"/>
  <c r="XFD27" i="4"/>
  <c r="XFD28" i="4"/>
  <c r="XFD29" i="4"/>
  <c r="XFD30" i="4"/>
  <c r="XFD32" i="4"/>
  <c r="XFD33" i="4"/>
  <c r="XFD34" i="4"/>
  <c r="XFD35" i="4"/>
  <c r="XFD36" i="4"/>
  <c r="XFD37" i="4"/>
  <c r="XFD39" i="4"/>
  <c r="XFD42" i="4"/>
  <c r="XFD43" i="4"/>
  <c r="XFD44" i="4"/>
  <c r="XFD46" i="4"/>
  <c r="XFD48" i="4"/>
  <c r="XFD54" i="4"/>
  <c r="XFD55" i="4"/>
  <c r="XFD56" i="4"/>
  <c r="XFD57" i="4"/>
  <c r="XFD58" i="4"/>
  <c r="XFD60" i="4"/>
  <c r="XFD61" i="4"/>
  <c r="XFD62" i="4"/>
  <c r="XFD63" i="4"/>
  <c r="XFD64" i="4"/>
  <c r="XFD65" i="4"/>
  <c r="XFD66" i="4"/>
  <c r="XFD67" i="4"/>
  <c r="XFD68" i="4"/>
  <c r="XFD69" i="4"/>
  <c r="XFD70" i="4"/>
  <c r="XFD71" i="4"/>
  <c r="XFD72" i="4"/>
  <c r="XFD73" i="4"/>
  <c r="XFD75" i="4"/>
  <c r="XFD76" i="4"/>
  <c r="XFD78" i="4"/>
  <c r="XFD79" i="4"/>
  <c r="XFD80" i="4"/>
  <c r="XFD82" i="4"/>
  <c r="XFD83" i="4"/>
  <c r="XFD84" i="4"/>
  <c r="XFD85" i="4"/>
  <c r="XFD86" i="4"/>
  <c r="XFD87" i="4"/>
  <c r="XFD88" i="4"/>
  <c r="XFD90" i="4"/>
  <c r="XFD91" i="4"/>
  <c r="XFD92" i="4"/>
  <c r="XFD93" i="4"/>
  <c r="XFD94" i="4"/>
  <c r="XFD96" i="4"/>
  <c r="XFD98" i="4"/>
  <c r="XFD99" i="4"/>
  <c r="XFD100" i="4"/>
  <c r="XFD101" i="4"/>
  <c r="XFD102" i="4"/>
  <c r="XFD103" i="4"/>
  <c r="XFD104" i="4"/>
</calcChain>
</file>

<file path=xl/sharedStrings.xml><?xml version="1.0" encoding="utf-8"?>
<sst xmlns="http://schemas.openxmlformats.org/spreadsheetml/2006/main" count="796" uniqueCount="676">
  <si>
    <t>ANNUAL GENDER AND DEVELOPMENT (GAD) PLAN BUDGET</t>
  </si>
  <si>
    <t>FY 2015</t>
  </si>
  <si>
    <t>Region        :        1</t>
  </si>
  <si>
    <t>Province    :         Ilocos Norte</t>
  </si>
  <si>
    <t>Total Budget of LGU  :  _____________________</t>
  </si>
  <si>
    <t>Total GAD Budget    :   ______________________</t>
  </si>
  <si>
    <t>Gender Issue/ GAD Mandate</t>
  </si>
  <si>
    <t>Cause of Gender Issue</t>
  </si>
  <si>
    <t>GAD Objective</t>
  </si>
  <si>
    <t>Relevant LGU PPA</t>
  </si>
  <si>
    <t>GAD Activity</t>
  </si>
  <si>
    <t>Performance Indicator</t>
  </si>
  <si>
    <t>Performance Target</t>
  </si>
  <si>
    <t>MOOE</t>
  </si>
  <si>
    <t>PS</t>
  </si>
  <si>
    <t>CO</t>
  </si>
  <si>
    <t>Office of Primary Responsibility</t>
  </si>
  <si>
    <t>SOCIAL SECTOR</t>
  </si>
  <si>
    <t>HEALTH</t>
  </si>
  <si>
    <t>Low literacy on good health and Nutrition</t>
  </si>
  <si>
    <t>Increase number of women with anemia</t>
  </si>
  <si>
    <t>To increase awareness on good health and nutrition</t>
  </si>
  <si>
    <t>Health Population and Nutrition</t>
  </si>
  <si>
    <t>&gt;Advocacy, Counselling of 10-49 years old non-pregnant women     &gt;Purchase of iron with folic acid</t>
  </si>
  <si>
    <t>&gt;Number of anemia cases of 10-49 years old non-pregnant women given counselling                      &gt; Number of non-pregnant women 10-49 years old given iron wiyh folic acid</t>
  </si>
  <si>
    <t>&gt;All Eligible Target</t>
  </si>
  <si>
    <t>City Health Office</t>
  </si>
  <si>
    <t>Health seeking behavior of clients</t>
  </si>
  <si>
    <t>Lack of awareness of 15-49 years old women on the available family planning services</t>
  </si>
  <si>
    <t>To increase knowledge of 15-49 years old on the available family planning services</t>
  </si>
  <si>
    <t>Family Planning Program</t>
  </si>
  <si>
    <t xml:space="preserve">&gt;Counselling of post partum and other high risk mothers on the available family planning services at the City Health Offices                         </t>
  </si>
  <si>
    <t>&gt;Increased contraceptive prevalence rate             &gt; Decreased number of drop outs</t>
  </si>
  <si>
    <t>&gt;All post partum and other high risk women                          &gt;Family Planning current users</t>
  </si>
  <si>
    <t>Low number of pregnant women with 4 ANC visit</t>
  </si>
  <si>
    <t>&gt;Lack of knowledge about the importance of 4 ANC visit                  &gt;Migration factor of people (t1 and T0)</t>
  </si>
  <si>
    <t>To increase knowledge and awareness of pregnant women about the importance of 4 ANC visit</t>
  </si>
  <si>
    <t>Maternal and Child Care</t>
  </si>
  <si>
    <t>&gt;Counseling, Advocacy                    &gt;Purchase of FeSo4 tablet with folic acid</t>
  </si>
  <si>
    <t>&gt;Increased number of pregnant women with 4 ANC visit</t>
  </si>
  <si>
    <t>&gt;Number of AP's with 4 ANC visit and given ferrous with folic acid</t>
  </si>
  <si>
    <t>Increasing number of women diagnosed with cancer of the breast and ovary and other types of cancer</t>
  </si>
  <si>
    <t>Lack of knowledge in early detection of cancer</t>
  </si>
  <si>
    <t>To increase awareness of women in early detection of cancer</t>
  </si>
  <si>
    <t>Cancer Prevention</t>
  </si>
  <si>
    <t>&gt;Promotion of early detection of cancer &gt;Purchase of Pap's smear kit</t>
  </si>
  <si>
    <t>Number of women counselled on breast exam and Pap's smear done and referred to MMMH &amp; MC</t>
  </si>
  <si>
    <t>&gt; Family Planning CU's                                  &gt; All MCRA's</t>
  </si>
  <si>
    <t>Increasing number of  undetected  deseases</t>
  </si>
  <si>
    <t>Inaccessibility of residents for free medical  assistance</t>
  </si>
  <si>
    <t>To decrease incidence of undetected deseases</t>
  </si>
  <si>
    <t>Barangay Medical Mission</t>
  </si>
  <si>
    <t>&gt;Medical mission to all rural Barangays</t>
  </si>
  <si>
    <t>Number of Barangay Medical mission conducted</t>
  </si>
  <si>
    <t>All 30 rural  Barangays</t>
  </si>
  <si>
    <t>To provide the less fortunate free eye chec up and reading glass</t>
  </si>
  <si>
    <t>In ability of less fortunate for free eye check up, consultation and acquisition of reading glass</t>
  </si>
  <si>
    <t xml:space="preserve">Increasing number of less fortunate toacquire reading glasses </t>
  </si>
  <si>
    <t>Project ( i) care</t>
  </si>
  <si>
    <t>&gt;free medical mission of all rural Barangays</t>
  </si>
  <si>
    <t>Number  of  less fortunate receive free reading glasses</t>
  </si>
  <si>
    <t>100 Indigent Individual</t>
  </si>
  <si>
    <t>SOCIAL WELFARE</t>
  </si>
  <si>
    <t>Incidents of Domestic Violence Against Women and their Children</t>
  </si>
  <si>
    <t>Lack of information on gender issues and Magna Carta for Women</t>
  </si>
  <si>
    <t>Advocates on Women and Child Rights(advocacy campaign)                Capacity training BVAWC</t>
  </si>
  <si>
    <t xml:space="preserve">To disseminate information of gender issues and the Magna Carta for Women                           </t>
  </si>
  <si>
    <t>Re- strengthening Brgy.  VAWC Desk</t>
  </si>
  <si>
    <t>Capacitating seminar  on BVAWC</t>
  </si>
  <si>
    <t xml:space="preserve">Conduct of Symposium            Conduct of culminating activity in celebration of Women's Month </t>
  </si>
  <si>
    <t>Conduct of training on BCPC</t>
  </si>
  <si>
    <t>No.of symposium conducted                     Number of Women  attended the celebration</t>
  </si>
  <si>
    <t>No. of  training conducted</t>
  </si>
  <si>
    <t>4- symposium conducted                    200- participants</t>
  </si>
  <si>
    <t>1 training</t>
  </si>
  <si>
    <t>Incidents of Children In Conflict with Law cases</t>
  </si>
  <si>
    <t>Lack of access of information &amp; services</t>
  </si>
  <si>
    <t>Lack of Parental capability</t>
  </si>
  <si>
    <t>Re-strengthning the functionality of Brgy. Council  for the Protection of Children</t>
  </si>
  <si>
    <t>To capacitate parents</t>
  </si>
  <si>
    <t>Capacitating BCPC's</t>
  </si>
  <si>
    <t>Capacitating Parents</t>
  </si>
  <si>
    <t>Conduct of training workshop</t>
  </si>
  <si>
    <t>CSWDO- POPCOM</t>
  </si>
  <si>
    <t>No. ofBrgy. Council attended training workshop re: Children's Protection Services</t>
  </si>
  <si>
    <t>Organization of Day Care Service Parents Group(DCSPG)</t>
  </si>
  <si>
    <t>No. of Day Care  Center with organized DCSPG</t>
  </si>
  <si>
    <t>2 trainings</t>
  </si>
  <si>
    <t>49 Day Care Centers</t>
  </si>
  <si>
    <t>Organization of ERPAT-Empowerment and Reaffirmation of Paternal Abilities</t>
  </si>
  <si>
    <t>No. of ERPAT groups organized</t>
  </si>
  <si>
    <t>4-ERPAT organized</t>
  </si>
  <si>
    <t>Conduct o f PES- Parent Effectiveness Seminar</t>
  </si>
  <si>
    <t>No. of Day Care Service  Parent's Group attended</t>
  </si>
  <si>
    <t>10- PES conducted</t>
  </si>
  <si>
    <t>CSWDO &amp; Batc City Day Care Workers</t>
  </si>
  <si>
    <t xml:space="preserve">CSWDO </t>
  </si>
  <si>
    <t>Outdated SPDR</t>
  </si>
  <si>
    <t>To be able to update SPDR</t>
  </si>
  <si>
    <t>Updated Masterlist of Out of School Youth, Persons with Disability, Solo Parents and Senior Citizens and other relevant data needed to update SPDR</t>
  </si>
  <si>
    <t>Coordinate with the Brgy. Council regarding data needed</t>
  </si>
  <si>
    <t>No. of Brgys. Who updated their data</t>
  </si>
  <si>
    <t>43 Barangays</t>
  </si>
  <si>
    <t>CSWDO</t>
  </si>
  <si>
    <t>Increasing need of Social Protection and Development Services</t>
  </si>
  <si>
    <t>Poor individual/ Families with pressing problems</t>
  </si>
  <si>
    <t>To improve and continuosly implement Social Protection and Development Services</t>
  </si>
  <si>
    <t>Implementation of expanded and improved social services</t>
  </si>
  <si>
    <t>a.Implementation of Day Care Service Program</t>
  </si>
  <si>
    <t>b. Provision of financial assistance to impoverished individual/family through Aid to Individual in Crisis Situation Program</t>
  </si>
  <si>
    <t>c. Organization of Pag-asa Youth Association</t>
  </si>
  <si>
    <t>d. conduct of Unlad Kabataan Program</t>
  </si>
  <si>
    <t>e. Provide Social Enhancement Program to  person with dissability</t>
  </si>
  <si>
    <t>f. Provide physical restoration devices to person/children with dissability</t>
  </si>
  <si>
    <t>No. of Day Care Children</t>
  </si>
  <si>
    <t>No. of claimant's serve</t>
  </si>
  <si>
    <t>No.of PYA organized</t>
  </si>
  <si>
    <t>No.of program conducted</t>
  </si>
  <si>
    <t>No. of PWD's attended</t>
  </si>
  <si>
    <t>1,000 Day Care pupil</t>
  </si>
  <si>
    <t>60 claimants</t>
  </si>
  <si>
    <t>PEACE  and  ORDER and PUBLIC SAFETY</t>
  </si>
  <si>
    <t>Lack of access to information of the marginalized and indigent women and children relative to their rights and protection</t>
  </si>
  <si>
    <t>Women and children are not duly aware of their rights and protection due to lack of informations, seminars, lectures, symposium and others.</t>
  </si>
  <si>
    <t>To enhance the awareness of the community/residents on the laws relative to Gender- Based Violence</t>
  </si>
  <si>
    <t>To educate pupils/ students as well as parents and inform teachers on the laws relating to Gender- Based Violence and to raise their awareness on the actions they may do to prevent such cases</t>
  </si>
  <si>
    <t>Violence Against Women and their Children Campaign</t>
  </si>
  <si>
    <t>Conduct of lectures/ seminars/ info-dissemination in Barangays</t>
  </si>
  <si>
    <t>Conduct advocacy and preventive education seminars/lectures in schools</t>
  </si>
  <si>
    <t>Production and distribution of leaflets</t>
  </si>
  <si>
    <t>Decreased no. of Gender Based Violence</t>
  </si>
  <si>
    <t>2 lectures/ seminar in each barangay and school annually   (43 Barangays and  46 public elementary school,  6 public/private high school )</t>
  </si>
  <si>
    <t>Philippine National Police</t>
  </si>
  <si>
    <t>Lack of patrol vehicle to reach the far flung areas in the conduct of different activities and psychosocial interventions to promote rights of women and children</t>
  </si>
  <si>
    <t>Women has been involved in a gender-based violence in far  flung areas have no opportunities to report the violence due to the distance of the place</t>
  </si>
  <si>
    <t>To conduct different advocacy programs and activities , psychosocial interventions even in the far flung areas</t>
  </si>
  <si>
    <t>Purchase of Patrol vehicle</t>
  </si>
  <si>
    <t>Home and school/ Visitation utilizing a separate Patrol Vehicle of the Women and Children Protection Desk of the PNP</t>
  </si>
  <si>
    <t>Peaceful and Violence free Community</t>
  </si>
  <si>
    <t>Atleast  one visitation in each Barangay (43 )</t>
  </si>
  <si>
    <t>Absence of temporary shelter to displaced women and children in situations of armed conflict or domestic violence</t>
  </si>
  <si>
    <t>Women and children who are victims of violence continued to stay with their abusers which tend to continuos violence or abuses to be inflicted to them</t>
  </si>
  <si>
    <t>To provide women and children who are victims of violence temporary shelter to house them as they recover from physical, emotional, psychological harm</t>
  </si>
  <si>
    <t>Establishment of Bahay Kalinga for Children In Conflict with the Law, and Women and Children who are victims of domestic violence</t>
  </si>
  <si>
    <t>Bahay Kalinga Project</t>
  </si>
  <si>
    <t>Decreased no. of Gender- Based Violence</t>
  </si>
  <si>
    <t>Atleast one Bahay Kalinga in the City of Batac</t>
  </si>
  <si>
    <t>Involvement of the youth in criminal related activities and other forms of misconduct</t>
  </si>
  <si>
    <t>Youth tends to be a victim of abused, and worst becomes the abuser themselves due to lack of sports development activities</t>
  </si>
  <si>
    <t>To provide youth with worthwhile activities in order to divert their tendency of participating in criminal activities</t>
  </si>
  <si>
    <t>Liga ng Barangay/Livelihood project/youth camp</t>
  </si>
  <si>
    <t>Conduct of liga to barangays/ seminars/ leadership training/youth camp</t>
  </si>
  <si>
    <t>Decreased no. of children in conflict  with law</t>
  </si>
  <si>
    <t>one activity per year/ 12 activity toi be conducted</t>
  </si>
  <si>
    <t>PNP/CSWDO/ Barangay Councilo</t>
  </si>
  <si>
    <t>EDUCATION</t>
  </si>
  <si>
    <t>Division staff, School heads, teaching and non teaching personnel lack of awareness on GAD related activities, Gender Concepts, Gender sensitivity, Gender analysis, laws, policies and issues</t>
  </si>
  <si>
    <t>Indequate training of division staff, school heads, teaching and non teaching personnel on GAD related activities,gender concepts, gender sensitivity, gender analysis, laws, policies and issues</t>
  </si>
  <si>
    <t xml:space="preserve">To enhanced awareness on GAD related activities , Gender concepts, Gendr Sensitivity, Gender analysis, laws, policies and issues </t>
  </si>
  <si>
    <t>Capability Building</t>
  </si>
  <si>
    <t>&gt;Division pre-planning conference and performance review related to GAD activities</t>
  </si>
  <si>
    <t>&gt; Conduct symposium on RA 9710, VAWC, HIV, Gender responsive, Family Planning, Reproductive Health, Sexual harassment, Anti-bullying law</t>
  </si>
  <si>
    <t>No. of GAD related activities conducted</t>
  </si>
  <si>
    <t>No. of symposium conducted</t>
  </si>
  <si>
    <t>15 Division Office Staff</t>
  </si>
  <si>
    <t>24 School Heads teaching and non teaching personnel</t>
  </si>
  <si>
    <t>D.O., GAD Focal Person</t>
  </si>
  <si>
    <t>Insufficient information in integrating GAD Human Rights concepts in the curriculum</t>
  </si>
  <si>
    <t>Teachers lack information in integrating GAD/ Human Rights concepts in the curriculum</t>
  </si>
  <si>
    <t>To develop awareness of teachers in integrating GAD/Human Rights concepts in the curriculum</t>
  </si>
  <si>
    <t>&gt; Attend National/Regional Training of trainers</t>
  </si>
  <si>
    <t>&gt; Re-echo training for teachers</t>
  </si>
  <si>
    <t>&gt; Demonstration teaching integrating GAD/ HR concepts in the different subject areas.</t>
  </si>
  <si>
    <t>&gt;Reproduction of GAD exemplars</t>
  </si>
  <si>
    <t>No. of training attended</t>
  </si>
  <si>
    <t>No. of re- echo conducted</t>
  </si>
  <si>
    <t>No.of demonstration done</t>
  </si>
  <si>
    <t>No. of reproduce materials</t>
  </si>
  <si>
    <t>D.O.,GAD Focal Person, 2 school heads, and teachers</t>
  </si>
  <si>
    <t>ECONOMIC SECTOR</t>
  </si>
  <si>
    <t>Inadequate data base for women farmers in the different barangays</t>
  </si>
  <si>
    <t>Not captured in data gathering</t>
  </si>
  <si>
    <t>To have a reference on absolute data for women farmers in the different barangays to serve as basis for planning</t>
  </si>
  <si>
    <t>Survey to come up with data base in the whole city</t>
  </si>
  <si>
    <t>Conduct of meetings/ dialogue</t>
  </si>
  <si>
    <t>No. of data base established</t>
  </si>
  <si>
    <t>43 Brgys./ 1 consolidated data for City</t>
  </si>
  <si>
    <t>City Agriculture Office</t>
  </si>
  <si>
    <t>No updated data base for women farmer-fisher folks and processors</t>
  </si>
  <si>
    <t>To have ready data of women fisher folks and processors in the City</t>
  </si>
  <si>
    <t>No data base for women out of school youth engaged in farming</t>
  </si>
  <si>
    <t>Not given importance</t>
  </si>
  <si>
    <t>To be able to capture the number of women-OSY's engaged in farming who can be recommended for funded agricultural training programs</t>
  </si>
  <si>
    <t>1 consolidated data</t>
  </si>
  <si>
    <t>No data base for women-professionals on Agriculture who are employed in the government or in private institutions  and unemployed agriculture degree holdres</t>
  </si>
  <si>
    <t>Not prioritized</t>
  </si>
  <si>
    <t>To know where the women professionals on agriculture are, specially  those who are not yet employed either in government and non government</t>
  </si>
  <si>
    <t>No Lakbay -Aral or technology Exchange program for Women farmer leaders</t>
  </si>
  <si>
    <t>To make women farmers gain knowledge from successful farm bissiness enterprise outside the city which they can adapt in their areas</t>
  </si>
  <si>
    <t>Institutional Development Program</t>
  </si>
  <si>
    <t>Organizing an Educational tour to successful livelihood projects outside the city</t>
  </si>
  <si>
    <t>No. of women farmer leaders</t>
  </si>
  <si>
    <t>50 pax or 1 city bus</t>
  </si>
  <si>
    <t>Weak implementation of funded livelihood projects</t>
  </si>
  <si>
    <t>Organizational problem</t>
  </si>
  <si>
    <t>To strengthen concerned organizations through proper selection of committed officers  and members</t>
  </si>
  <si>
    <t>Livelihood Program</t>
  </si>
  <si>
    <t>No. of women organizations</t>
  </si>
  <si>
    <t>No policy and guidelines developed to ensure membership of marginalized women in councils for sustainable development</t>
  </si>
  <si>
    <t>Organizational  problem</t>
  </si>
  <si>
    <t>To help attain food security for sustainable development</t>
  </si>
  <si>
    <t>Creation of City Ordinance</t>
  </si>
  <si>
    <t>Organization of marginalized women</t>
  </si>
  <si>
    <t>No. of marginalized women</t>
  </si>
  <si>
    <t>3  organized women group</t>
  </si>
  <si>
    <t>No data as to farmers with access to agricultural credit by sex and by service provider</t>
  </si>
  <si>
    <t>To have a data base on farmers availing credit from private lending institutions</t>
  </si>
  <si>
    <t>Conduct of survey</t>
  </si>
  <si>
    <t>Organization of farmers</t>
  </si>
  <si>
    <t>No. of farmers availing credit</t>
  </si>
  <si>
    <t>all rural barangays</t>
  </si>
  <si>
    <t>No data on girl-children and women benefitting from all DA programs</t>
  </si>
  <si>
    <t>To have a data base on girl-children and women benefitting from all DA programs</t>
  </si>
  <si>
    <t>Conduct survey</t>
  </si>
  <si>
    <t>Coming up with a data base in the City</t>
  </si>
  <si>
    <t>No. of girl-children benefitting from all DA programs</t>
  </si>
  <si>
    <t>City wide</t>
  </si>
  <si>
    <t>LOCAL CIVIL REGISTRY</t>
  </si>
  <si>
    <t>Women living in without the benefit of marriage</t>
  </si>
  <si>
    <t>Unpreparedness/unstable commitment insufficient funds</t>
  </si>
  <si>
    <t>To formalize their cohabitation by way of Mass Wedding</t>
  </si>
  <si>
    <t>Conduct of Mass Wedding</t>
  </si>
  <si>
    <t>Mass Wedding June 28 of every year</t>
  </si>
  <si>
    <t>No. of couples availed</t>
  </si>
  <si>
    <t>25 couples</t>
  </si>
  <si>
    <t>Local Civil Registry Office of the Mayor</t>
  </si>
  <si>
    <t>People without birth certificate</t>
  </si>
  <si>
    <t>Lack of awareness in the importance of birth registration</t>
  </si>
  <si>
    <t>To accord every Batacqueno right to birth registration</t>
  </si>
  <si>
    <t>Conduct of mobile birth registration</t>
  </si>
  <si>
    <t>Information dissemination school visit ,barangay visit</t>
  </si>
  <si>
    <t>No. of people who were born in Batac City</t>
  </si>
  <si>
    <t>50 persons</t>
  </si>
  <si>
    <t>ENGINEERING OFFICE</t>
  </si>
  <si>
    <t>Repair/rehabilitation of drainage canals with side walk</t>
  </si>
  <si>
    <t>Siltation &amp; clogging due to several floodings and erosion that hinder passengers</t>
  </si>
  <si>
    <t>To improved the drainage system to avoid flooding</t>
  </si>
  <si>
    <t>Declogging, desiltation and rehabilitation of canals</t>
  </si>
  <si>
    <t>speargead the declogging, desiltation and rehabilitation of canals</t>
  </si>
  <si>
    <t>No. of drainage canals reported or inspected to have been damage, eroded and clogged</t>
  </si>
  <si>
    <t>10 canals twice a year or as need arises</t>
  </si>
  <si>
    <t>Engineering Office</t>
  </si>
  <si>
    <t>Concreting of roadshoulders</t>
  </si>
  <si>
    <t>Uncemented or unpaved roadshoulders</t>
  </si>
  <si>
    <t>To concrete or paved roadshoulders in rural barangays</t>
  </si>
  <si>
    <t>Implementation of roadshoulders concreting projects in the different rural barangays</t>
  </si>
  <si>
    <t>Roadshoulders concreting</t>
  </si>
  <si>
    <t>Length of paved or cemented roadshoulders</t>
  </si>
  <si>
    <t>10 concreted or paved roadshoulders of registered barangay roads</t>
  </si>
  <si>
    <t>Rehabilitation of damage bridges approach</t>
  </si>
  <si>
    <t>Due to several floodings &amp; cloggings</t>
  </si>
  <si>
    <t>Rehabilitation of damaged bridges approach and maintain by declogging</t>
  </si>
  <si>
    <t>Rehabilitate damaged bridges approach and maintain declogging</t>
  </si>
  <si>
    <t>Implementation of the proposed rehabilitation of damaged bridges approach &amp; declogging to facilitate the smooth flow of rain water</t>
  </si>
  <si>
    <t>Number of damaged and clogged bridges</t>
  </si>
  <si>
    <t>All  reported or inspected damaged and clogged bridges</t>
  </si>
  <si>
    <t>CITY AGRICULTURE OFFICE</t>
  </si>
  <si>
    <t xml:space="preserve">Reorganization of weak/inactive women associations and conduct of leadership and skills trainings:    </t>
  </si>
  <si>
    <t>1.Vermi Composting &amp; Ver4mi Tea Production</t>
  </si>
  <si>
    <t>2.Mushroom Production</t>
  </si>
  <si>
    <t>3.Nego Kart Training</t>
  </si>
  <si>
    <t>4.Handloom Weaving</t>
  </si>
  <si>
    <t>5.Herbal processing</t>
  </si>
  <si>
    <t>6.Sesame processing</t>
  </si>
  <si>
    <t>7.Pottery Making</t>
  </si>
  <si>
    <t>8.Sampaguita Production</t>
  </si>
  <si>
    <t>9.Peanut processing</t>
  </si>
  <si>
    <t>9 Livelihood program</t>
  </si>
  <si>
    <t>HUMAN RESOURCE DEVELOPMENT PROGRAM</t>
  </si>
  <si>
    <t>Low gender sensitivity awareness</t>
  </si>
  <si>
    <t>Low paricipation on gender activities issues and concern</t>
  </si>
  <si>
    <t>To developed and maintained a world class human resources to extend a more responsive, professional and ethical service to the people and provide a sound employment and manpower program in order to optimize utilization of personnel</t>
  </si>
  <si>
    <t>Conduct of seminar/ trainings regarding gender related activities</t>
  </si>
  <si>
    <t>Professional/ Scientific technical</t>
  </si>
  <si>
    <t>Distance Learning Session Leave Admin.</t>
  </si>
  <si>
    <t>Staff Development Course</t>
  </si>
  <si>
    <t>Executive Development Program</t>
  </si>
  <si>
    <t>Basic Management Course for Supervisor</t>
  </si>
  <si>
    <t>Health and Wellness Program</t>
  </si>
  <si>
    <t>Bench Marking program</t>
  </si>
  <si>
    <t>Number of offficials/ employees/individuals participated</t>
  </si>
  <si>
    <t>Office of the City Mayor, HRMO</t>
  </si>
  <si>
    <t>7 trainings/ seminar</t>
  </si>
  <si>
    <t>BARANGAY ASSISTANCE PROGRAM</t>
  </si>
  <si>
    <t>CITY RISK REDUCTION AND MANAGEMENT COUNCIL</t>
  </si>
  <si>
    <t>Limited knowledge or participation of barangay in the disaster risk reduction management council</t>
  </si>
  <si>
    <t>Not organize Barangay Disaster Risk Reduction Management Council</t>
  </si>
  <si>
    <t>To organize a functional Barangay Disaster Risk Reduction Management Council</t>
  </si>
  <si>
    <t>Creation of Barangay Risk Reduction Management Council</t>
  </si>
  <si>
    <t>Creation/ Reactivation of City/Barangay Disaster Risk reduction Management Council</t>
  </si>
  <si>
    <t>To increse level of awareness on disaster risk reduction management at the barangay level</t>
  </si>
  <si>
    <t>No. of organize Barangay Risk Reduction Management Council</t>
  </si>
  <si>
    <t>All 43 Barangays</t>
  </si>
  <si>
    <t>LCE, CDRRMC,Local Sangguniang Panglungsod</t>
  </si>
  <si>
    <t>Capacity Training of C/BDRRMC</t>
  </si>
  <si>
    <t>Lack of knowledge of C/BDRRMC on Basic Life Support &amp; Search &amp; Rescue Operation</t>
  </si>
  <si>
    <t xml:space="preserve">Low participation of Barangays  in Life &amp; Rescue Operation </t>
  </si>
  <si>
    <t>To inrease the knowledge of the C/BDRRMC on Basic Life Support &amp; Search &amp; Rescue Operation</t>
  </si>
  <si>
    <t>Conduct of Capacity Training of C/BDRRMC on Disaster Risk Reduction Management</t>
  </si>
  <si>
    <t>No.of trainings conducted</t>
  </si>
  <si>
    <t>LCE,SP,CDRRMC, DILG,PNP,BFP,PNRC</t>
  </si>
  <si>
    <t>Earth and Fire drill</t>
  </si>
  <si>
    <t>Un awareness of the different  programs of CDRRMC</t>
  </si>
  <si>
    <t>Lack of knowledge of C/BDRRMC &amp; employees on Earth and Fire drill</t>
  </si>
  <si>
    <t>To increase awareness of the CGB employees to the different programs of CDRRMC</t>
  </si>
  <si>
    <t>Conduct of Safety Precautionary drills</t>
  </si>
  <si>
    <t>No. of drill conducted</t>
  </si>
  <si>
    <t>All CGB employees</t>
  </si>
  <si>
    <t>LCE,CDRRMC,PNP,BFP,CHO,DILG</t>
  </si>
  <si>
    <t>Fire Prevention and Mitigation</t>
  </si>
  <si>
    <t>To give better understanding regarding Fire Prevention and Mitigation</t>
  </si>
  <si>
    <t>Advocacy on the campaign on Fire Prevention and Mitigation</t>
  </si>
  <si>
    <t>No. of advocacy done</t>
  </si>
  <si>
    <t>BFP</t>
  </si>
  <si>
    <t>Lack of knowledge on Disaster preparedness</t>
  </si>
  <si>
    <t>Awareness in the coming of disaster/calamity</t>
  </si>
  <si>
    <t>Campaign on Disater preparedness</t>
  </si>
  <si>
    <t>Information-Education-Campaign on Disaster Preparedness</t>
  </si>
  <si>
    <t>No.of campaign done</t>
  </si>
  <si>
    <t>All schools and all 43 Barangays</t>
  </si>
  <si>
    <t>CDRRMC,DILG,BFP,PNP,CPDO,BDRRMC</t>
  </si>
  <si>
    <t>Lack of Precautionary Measures at the Barangay level</t>
  </si>
  <si>
    <t>Precautionary measures</t>
  </si>
  <si>
    <t>Dissemination of Early Warning Information as well as Precautionary Measures to the Public</t>
  </si>
  <si>
    <t>No. of precautionary measures done</t>
  </si>
  <si>
    <t>C/BDRRMC,BFP</t>
  </si>
  <si>
    <t>Insufficient  volunteer during calamity</t>
  </si>
  <si>
    <t>Lack of volunteers during disaster</t>
  </si>
  <si>
    <t>To organized Barangay Volunteer Brigades</t>
  </si>
  <si>
    <t>Barangay Volunteer Brigades</t>
  </si>
  <si>
    <t>Organization of Barangay Volunteers for  Disaster Council</t>
  </si>
  <si>
    <t>No. of organized Barangay Volunteers</t>
  </si>
  <si>
    <t>C/BDRRMC,BFP,Punong Barangays</t>
  </si>
  <si>
    <t>Lack of updated Social Protection and Development Report (SPDR)</t>
  </si>
  <si>
    <t>In adequate Brgy. Fund to implement various program /project and activities</t>
  </si>
  <si>
    <t>Limited resources</t>
  </si>
  <si>
    <t>To provide additional funding support to implement different programs/ projects and activities in the barangay level</t>
  </si>
  <si>
    <t>Tulong ti Barangay Project</t>
  </si>
  <si>
    <t>Farm to Market road project</t>
  </si>
  <si>
    <t>Total length of concreated  Farm to market road</t>
  </si>
  <si>
    <t>30 Farming Barangyas</t>
  </si>
  <si>
    <t>office of the Mayor, City Engineering Office, CPDC,CAO and Office of the building Officer</t>
  </si>
  <si>
    <t>Barangay Development Project</t>
  </si>
  <si>
    <t>Rehabilitation/ concreting of roads</t>
  </si>
  <si>
    <t>Total length of road rehabilitated/ concreted</t>
  </si>
  <si>
    <t>Limited access of women in economic activities</t>
  </si>
  <si>
    <t>Inadequate facilities to use in various activities</t>
  </si>
  <si>
    <t>To develop facilities that will improve women's participation in economic activities</t>
  </si>
  <si>
    <t>Development of Public market</t>
  </si>
  <si>
    <t>Improvement of Public market</t>
  </si>
  <si>
    <t>No. of areas in the Public Market improved</t>
  </si>
  <si>
    <t>Office of the Mayor, Office of the City Engineer, Office of the Building Officer</t>
  </si>
  <si>
    <t>Development of the Riverside Empanadaan</t>
  </si>
  <si>
    <t>Rehabilitation / improvement of Riverside Empanadaan</t>
  </si>
  <si>
    <t>No. of improved/ rehabilitated at the Riverside Empanadaan</t>
  </si>
  <si>
    <t>Citywide</t>
  </si>
  <si>
    <t>City Health Office,Office of the Mayor</t>
  </si>
  <si>
    <t>Grand Total</t>
  </si>
  <si>
    <t>Budgetary Requirements</t>
  </si>
  <si>
    <t>Prepared by:</t>
  </si>
  <si>
    <t xml:space="preserve">                      City Population Program Worker II</t>
  </si>
  <si>
    <t>Noted by:</t>
  </si>
  <si>
    <t xml:space="preserve">                 City Planning and Development Officer                                                                                 City Budget Officer</t>
  </si>
  <si>
    <t xml:space="preserve">                                                                           Approved by:</t>
  </si>
  <si>
    <t xml:space="preserve">                           JEFFREY JUBAL C. NALUPTA</t>
  </si>
  <si>
    <t xml:space="preserve">                                                                                                                     </t>
  </si>
  <si>
    <t xml:space="preserve">                                                    City Mayor</t>
  </si>
  <si>
    <t xml:space="preserve">                        NORALYN I. MANAHAN                                                                     WILMA  T. ICUSPIT</t>
  </si>
  <si>
    <t xml:space="preserve">                          MARITES C. PASCUA</t>
  </si>
  <si>
    <t>P 51,149,713.00</t>
  </si>
  <si>
    <r>
      <t xml:space="preserve">City              :    </t>
    </r>
    <r>
      <rPr>
        <sz val="12"/>
        <color theme="1"/>
        <rFont val="Calibri"/>
        <family val="2"/>
        <scheme val="minor"/>
      </rPr>
      <t xml:space="preserve">     Batac</t>
    </r>
  </si>
  <si>
    <t>SALINTUBIG (Sagana at Ligtas na Tubig sa lahat)</t>
  </si>
  <si>
    <t>Construction of water supply system</t>
  </si>
  <si>
    <t xml:space="preserve">Spring Development </t>
  </si>
  <si>
    <t>Brgy. Sumader</t>
  </si>
  <si>
    <t>Brgy. Camandingan</t>
  </si>
  <si>
    <t>Number of constructed  water supply  system</t>
  </si>
  <si>
    <t xml:space="preserve">City Health Office </t>
  </si>
  <si>
    <t>To provide  safe water for drinking</t>
  </si>
  <si>
    <t>Increased number  of constituents that have water borne deseases</t>
  </si>
  <si>
    <t>Unsafe source of drinking water</t>
  </si>
  <si>
    <t>Construction of  Day Care Center</t>
  </si>
  <si>
    <t>No. of constructed  Day care Center</t>
  </si>
  <si>
    <t>1 Day Care Center Brgy. Quiling Norte</t>
  </si>
  <si>
    <t>To give  better education to school age children</t>
  </si>
  <si>
    <t xml:space="preserve">Decreased  no. of enrollees </t>
  </si>
  <si>
    <t>Distance of school and the safe location of the center</t>
  </si>
  <si>
    <t>Day Care Center construction</t>
  </si>
  <si>
    <t>Construction of Womens Crisis Center</t>
  </si>
  <si>
    <t>No. of constructed Womens Crisis Center</t>
  </si>
  <si>
    <t>Womens Crisis Center/shelter</t>
  </si>
  <si>
    <t>1 center Brgy. San Julian</t>
  </si>
  <si>
    <t>To cater the special needs of abused women and children and PWD</t>
  </si>
  <si>
    <t xml:space="preserve">Cannot attend the needs of women and children in crisis </t>
  </si>
  <si>
    <t>facility not available</t>
  </si>
  <si>
    <t>Sustainable Livelihood Program (SLP) Microenterprise development track</t>
  </si>
  <si>
    <t>Provision of capital assistance</t>
  </si>
  <si>
    <t xml:space="preserve">No. of  beneficiaries </t>
  </si>
  <si>
    <t>city wide</t>
  </si>
  <si>
    <t>To help constituent have their own bussiness enterprise</t>
  </si>
  <si>
    <t>Purchase of processing machine and equipments for the use of the micro, small and medium enterprise (OBOP)</t>
  </si>
  <si>
    <t>No.  Of machine purchased</t>
  </si>
  <si>
    <t>30 farming Barangays</t>
  </si>
  <si>
    <t>Shared Service Facility on Food Processing</t>
  </si>
  <si>
    <t>To provide easier food processing to all farming Barangays</t>
  </si>
  <si>
    <t>Core Local Road Construction/Rehabilitation/Maintenance</t>
  </si>
  <si>
    <t>Concreting of various barangay roads</t>
  </si>
  <si>
    <t>CLIENT FOCUSED</t>
  </si>
  <si>
    <t>LORLYN FLORDELIZ P. ULIT</t>
  </si>
  <si>
    <t>Programs/Projects/Activities</t>
  </si>
  <si>
    <t>WORK AND FINANCIAL PLAN  (WFP)</t>
  </si>
  <si>
    <t>T O T A L</t>
  </si>
  <si>
    <t>Relevant LGU Program or Project</t>
  </si>
  <si>
    <t>Performance Indicator and Target</t>
  </si>
  <si>
    <t>Observance of Women's Month</t>
  </si>
  <si>
    <t xml:space="preserve"> </t>
  </si>
  <si>
    <t>AGRICULTURE SERVICES</t>
  </si>
  <si>
    <t>GRAND TOTAL</t>
  </si>
  <si>
    <t>SOCIAL WELFARE SERVICES</t>
  </si>
  <si>
    <t>HUMAN RESOURCE DEVELOPMENT SERVICES</t>
  </si>
  <si>
    <t>Leadership and Management Training</t>
  </si>
  <si>
    <t>Maintenance of the Gender and Development Building</t>
  </si>
  <si>
    <t>Monthly Management Meeting</t>
  </si>
  <si>
    <t>CGB Sports Festival</t>
  </si>
  <si>
    <t xml:space="preserve">Health and Wellness Program </t>
  </si>
  <si>
    <t>Gad Focal Person/City Civil Registrar</t>
  </si>
  <si>
    <t>SOCIAL WELFARE SERVICES/WOMEN</t>
  </si>
  <si>
    <t>Capability Enhancement Training on Food Production for Youth</t>
  </si>
  <si>
    <t>Training on Rice Machinery Operation</t>
  </si>
  <si>
    <t>Training on Construction of fish cages and fish stocking</t>
  </si>
  <si>
    <t>Backyard Swine Fattening</t>
  </si>
  <si>
    <t xml:space="preserve">     - Provision of free complete blood chemistry</t>
  </si>
  <si>
    <t xml:space="preserve">     - Random Drug Testing</t>
  </si>
  <si>
    <t xml:space="preserve">     -Attendance to Fun Run/Walk</t>
  </si>
  <si>
    <t xml:space="preserve">     - Provision of medicines to employees</t>
  </si>
  <si>
    <t xml:space="preserve">     - Establishment of  fitness center and provision of sports equipment</t>
  </si>
  <si>
    <t xml:space="preserve">     - Provision of Comprehensive Health        Insurance Coverage</t>
  </si>
  <si>
    <t>Gender Sensitivity Training</t>
  </si>
  <si>
    <t xml:space="preserve">     - Provision of free Chest X-tray </t>
  </si>
  <si>
    <t xml:space="preserve">                                                        SUB-TOTAL</t>
  </si>
  <si>
    <t>Calendar Year 2021</t>
  </si>
  <si>
    <t>VETERINARY SERVICES</t>
  </si>
  <si>
    <t xml:space="preserve">     - Provision of free vitamins</t>
  </si>
  <si>
    <t>Premium Subsidy for Sponsored (Indigent) Program</t>
  </si>
  <si>
    <t>City Medical Trust Fund</t>
  </si>
  <si>
    <t>To provide financial assistance to less fortunate individuals/families in the community</t>
  </si>
  <si>
    <t>Social Fund of the Mayor</t>
  </si>
  <si>
    <t>Provision of medical and burial assistance to indigent individual/families</t>
  </si>
  <si>
    <t>200 male and 200 female extended medical and burial assistance by the end of the year.</t>
  </si>
  <si>
    <t>Pneumococcal/Flu Shots vaccines for Senior Citizens</t>
  </si>
  <si>
    <t>Need to maintain the operation of the Women and Child Center.</t>
  </si>
  <si>
    <t>To maintain the cleanliness and lighting and water system at the Women and Child Center.</t>
  </si>
  <si>
    <t>Maintenance of the Women and Child Center</t>
  </si>
  <si>
    <t>Payment of electric and water bills, foods of victims at the Women and Child Center</t>
  </si>
  <si>
    <t>No of kilowatts/cubic meter used monthly and other expenses.</t>
  </si>
  <si>
    <t>Capacity Development  for Men and Women (POPCOM Core Programs)</t>
  </si>
  <si>
    <t>Need to maintain the operation of the Gender and Development Building (GAD)</t>
  </si>
  <si>
    <t>To maintain the cleanliness and lighting and water system at the GAD building</t>
  </si>
  <si>
    <t>Payment of electric and water bills at the GAD Building</t>
  </si>
  <si>
    <t>No of kilowatts/cubic meter used monthly</t>
  </si>
  <si>
    <t>Limited health and medical insurance for indigent family.</t>
  </si>
  <si>
    <t>To enroll men and women indigents to Philhealth Program Program of the LGU.</t>
  </si>
  <si>
    <t>Premium Subsidy for Sponsored Program.</t>
  </si>
  <si>
    <t>Update annual masterlist of Philhealth beneficiaries.</t>
  </si>
  <si>
    <t>2240  male and  2060 female  enrolled and paid their premiums by the end of the first quarter</t>
  </si>
  <si>
    <t>To pay medical expenses to poor indigent individulas in the city</t>
  </si>
  <si>
    <t xml:space="preserve">Assessment of patients by the City Social Welfare Officer if indeed financially incapable </t>
  </si>
  <si>
    <t>Gender bias on basic vegetable production</t>
  </si>
  <si>
    <t>Good Agicultural Practices in Lowland vegetables</t>
  </si>
  <si>
    <t>Conduct training/seminar on GAP in Lowland Vegetablea</t>
  </si>
  <si>
    <t>Trained 15 male and 15 female farmers by the end of the first quarter of the year</t>
  </si>
  <si>
    <t>Inactive participation of women in conservation of natura resources</t>
  </si>
  <si>
    <t>Conduct lecture and discussion on bamboo nursery management and hands-on activity</t>
  </si>
  <si>
    <t>50 female farmers capacitated on bamboo nursery management by the end of the year</t>
  </si>
  <si>
    <t>30 male and 30 female youth participated and trained on food production by the end of the second quarter</t>
  </si>
  <si>
    <t>Limited technical knowledge and access of farmers to matured technologies</t>
  </si>
  <si>
    <t>8 technology demnstrations sites established, 4 FFS and 2 trainings conducted participated by 50 male and 50 frmale farmers</t>
  </si>
  <si>
    <t>Training on Mango Production and Product Management</t>
  </si>
  <si>
    <t>Conduct farmers Field School on Mango Production</t>
  </si>
  <si>
    <t>15 male and 15 female mangor farmers served by the end of the year</t>
  </si>
  <si>
    <t>Lack of technical skils of men and women farmers in the operation and maintenance of agricultural machinery in the agriculture sector</t>
  </si>
  <si>
    <t>To equipped men and women farmers with the technical knowledge and skills on the operatioon and maintennace of agricultural machinery</t>
  </si>
  <si>
    <t>Conduct hands-on training and provision of starter kirs</t>
  </si>
  <si>
    <t>40 male and 10 female framers trained</t>
  </si>
  <si>
    <t>Limited capital and profitability of small fisherfolks for fish production on inand waters</t>
  </si>
  <si>
    <t>To increase income of fisherfolk</t>
  </si>
  <si>
    <t>Conduct training on construiction of fish cages and fish stocking</t>
  </si>
  <si>
    <t>Constuction of fish cages</t>
  </si>
  <si>
    <t>30 male fisherfolks trained in the construction of fish cages by the end of the eyar and four small water impunding project stocked with fish</t>
  </si>
  <si>
    <t>Gulayan sa Bawat Bahay</t>
  </si>
  <si>
    <t>1 pilot urban barangay with 30 women trainess</t>
  </si>
  <si>
    <t>Limited source of income of women farmers</t>
  </si>
  <si>
    <t>Empowering women through peanut production</t>
  </si>
  <si>
    <t>Conduct lecture and demonstration on seeds selection, distane of planting, water manageent</t>
  </si>
  <si>
    <t>25 female farmers trained</t>
  </si>
  <si>
    <t>Low opportunity and income among ginger and turmeric farmers</t>
  </si>
  <si>
    <t>Capability Enhancement Training on Ginger and Turmeric processing</t>
  </si>
  <si>
    <t>Training on ginger and turmeric production</t>
  </si>
  <si>
    <t>20 male and 30 female farmers trained</t>
  </si>
  <si>
    <t>Need to enhace the knowledge of farmers on mushroom production</t>
  </si>
  <si>
    <t>To provide gainful employment and additional income among farmers</t>
  </si>
  <si>
    <t>30 mae and 30 female farmers trained</t>
  </si>
  <si>
    <t>Need to develop and enhance the leadership skills of youth in the implementation of their programs</t>
  </si>
  <si>
    <t>To support youth leadership and development</t>
  </si>
  <si>
    <t>To conduct Youth camp and agriculture related contest</t>
  </si>
  <si>
    <t>75 male and 75 female youth trained</t>
  </si>
  <si>
    <t>Need to re-strengthen the diferent Rural Based Organizations</t>
  </si>
  <si>
    <t>To rquip and empower Rural based organizations to lead and strengthen their organizations</t>
  </si>
  <si>
    <t>Basic Leadership and Skills Training for Various Organizations</t>
  </si>
  <si>
    <t>Need to reviraliza the sugar cane industry</t>
  </si>
  <si>
    <t>To encourage farmers to engage in sugarcane prodyction and serve as additional income to their family</t>
  </si>
  <si>
    <t>Revitaization of Sugarcane Industry in the City</t>
  </si>
  <si>
    <t>40 male and 20 female farmers trained</t>
  </si>
  <si>
    <t>Training on mushroom Production</t>
  </si>
  <si>
    <t>Capability Enhancement Training on Value Added  Products</t>
  </si>
  <si>
    <t>To sustain profitable income generating projects</t>
  </si>
  <si>
    <t>Community organizing</t>
  </si>
  <si>
    <t>5 communities organized</t>
  </si>
  <si>
    <t>Capcity Development Program Among Butchers</t>
  </si>
  <si>
    <t>Neeed to update/discussed various information and resolution of employees/clients and public services related issues for the development of the constituents.. Discussiions, resolutions and unresolved issues shall serve as bases for future decision making and endorsement to higer authorities if needed.</t>
  </si>
  <si>
    <t>To recognize both men and women holding supervisory positions of their roles in the development process and give opportunity to participate in decision making.</t>
  </si>
  <si>
    <t>Conduct of monthly Management Meeting/Forum</t>
  </si>
  <si>
    <t>17 females and 7 males department and section heads attended the monthly management committee meeting.</t>
  </si>
  <si>
    <t>Need to capacitate second level employees to do productive and satisfying work.  This is to better address the needs of the clients and and increase their level of satisfaction.</t>
  </si>
  <si>
    <t>To give equal opportunity for both men and women to be knowledgeable and skillfull.</t>
  </si>
  <si>
    <t>Conduct two Leadership Trainings</t>
  </si>
  <si>
    <t>All second level employees attended Leadership Training</t>
  </si>
  <si>
    <t>Need to capacitate men and women to be physically and mentally healthy.</t>
  </si>
  <si>
    <t xml:space="preserve">Need to assess/monitor the health conditions of men and women employees of the city </t>
  </si>
  <si>
    <t>To help diagnose and monitor certain diseases and conditions of employees.</t>
  </si>
  <si>
    <t>All male and female city employees undergo Complete Blood Chemistry test and the results of the test submitted by the City Health Office to the Office of the City Mayor and the City Human Resource Management Office.</t>
  </si>
  <si>
    <t>Inadequate knowledge on women's  and men's rights among employees</t>
  </si>
  <si>
    <t>Increased level of awareness  on women's  and men's rights</t>
  </si>
  <si>
    <t>Employees GAD Awareness Program</t>
  </si>
  <si>
    <t>Orientation onViolence Against Women, Sexual Harassment Law and the Implementing Rules and Regulations on Expanded Maternity Leave/Gender and Sesitivity Training</t>
  </si>
  <si>
    <t>All City Employees</t>
  </si>
  <si>
    <t>Approved by:</t>
  </si>
  <si>
    <t xml:space="preserve">           ENGR. ALBERT D. CHUA</t>
  </si>
  <si>
    <t>Chair, GFPS TWG Chair</t>
  </si>
  <si>
    <t xml:space="preserve">         Local Chief Executive</t>
  </si>
  <si>
    <t>Limited access of marginalized individuals/families to social protection programs and services</t>
  </si>
  <si>
    <t>Individuals, Families and Groups/Sectors increasing needs to social protection and development services</t>
  </si>
  <si>
    <t>Implementation of Expanded and Sustainable Social Protection and Development Services</t>
  </si>
  <si>
    <t>a. Provision of financial assistancet to indigent individuals/families through Aid to Individual in Crisis Situation (AICS) Program</t>
  </si>
  <si>
    <t>All indigent individuals/families in the community extended financial assistance 3 days upon submission of the City Social Welfare Officer of the case study to the City Mayor.</t>
  </si>
  <si>
    <t>Limited promotion of women's welfare.</t>
  </si>
  <si>
    <t>Limited participation of women in the different programs and services that promoted their welfare and well being.</t>
  </si>
  <si>
    <t>To be able to promote the welfare of women thorugh the different programs and services.</t>
  </si>
  <si>
    <t>Conduct activities in observance of women's month like: Women's Forum and attendance to the Kinni-kinni parade at the Provincial Capitol.</t>
  </si>
  <si>
    <t>To enhance the slaughtering skills aong butchers and the importance of safe meat handling attitudes and practices</t>
  </si>
  <si>
    <t>Conduct training on Safe Meat Handling</t>
  </si>
  <si>
    <t>16 male butchers attended the training</t>
  </si>
  <si>
    <t>Limited access of marginalized men and women, individuals/families to social protection programs and services</t>
  </si>
  <si>
    <t>50 male and 50 female senior citizens served</t>
  </si>
  <si>
    <t>Capacity Development for Men and Women (POPCOM PPA'S)</t>
  </si>
  <si>
    <t>Maintenance of the Child &amp; Women Crisis Center</t>
  </si>
  <si>
    <t>Provision of Financial Aid (AICS)</t>
  </si>
  <si>
    <t>Provision of free flu and pneumocccal vaccines to senior citizens</t>
  </si>
  <si>
    <t>To prevent complications and mortality caused by flu and pneumonia</t>
  </si>
  <si>
    <t>Occurence of flue and pneumonia among senior citizens</t>
  </si>
  <si>
    <t>City Medical Trust Program</t>
  </si>
  <si>
    <t>To educate men and women in vegetable production through Good Agricultural Practices (GAP)</t>
  </si>
  <si>
    <t>To increase knowledge and awareness of women in the importance of conserving natural resources through bamboo nursery management</t>
  </si>
  <si>
    <t>Rehabilitation of Bamboo Tree Production</t>
  </si>
  <si>
    <t>Inactive participation of youth in agriculture to ensure sustainability and sufficiency</t>
  </si>
  <si>
    <t>To develop a new generation of farmers and increase the number of youth engaged in agriculture to generrate income for themselves and their family</t>
  </si>
  <si>
    <t xml:space="preserve">Conduct of training, both formal and non-formal; mainly by "Learning by Doing Method". </t>
  </si>
  <si>
    <t>To showcase matured technical through technologies demonstration projects in various agriculture sectors.</t>
  </si>
  <si>
    <t>Season Long Farmer Field School on Crop Production</t>
  </si>
  <si>
    <t>Technology demonstration projects in farm and off-farm site on rice, corn, high value crops and organic farming. Season long farmers field school  and trainings.</t>
  </si>
  <si>
    <t>Lack of Technical knowledge of farmers on mango production and markewting aspect</t>
  </si>
  <si>
    <t>To enhance knowledge of farmers on mango production. Improve mango production and income of mango producers</t>
  </si>
  <si>
    <t>Capacity Training for Women Leaderds on Livelihod Development</t>
  </si>
  <si>
    <t>Need to update the skills and knowledge of women farmers leaders</t>
  </si>
  <si>
    <t>To equipped women farmer leaders with the technical knowledge in the operation of business</t>
  </si>
  <si>
    <t xml:space="preserve">Conduct leadership training </t>
  </si>
  <si>
    <t>20 women farmers leaders attended the training</t>
  </si>
  <si>
    <t>Limited knowledge of women in engaging contaner gardening</t>
  </si>
  <si>
    <t>To strengthen the knowledge and skills of women in table production</t>
  </si>
  <si>
    <t>Conduct training on home gardening</t>
  </si>
  <si>
    <t>To equipped ginger and turmeric producers in ncreasng their income through value adding</t>
  </si>
  <si>
    <t>Hands-on training in the perparation of fruitng bags and speawn</t>
  </si>
  <si>
    <t>Basic Skills Leadership Training for 4-H Club leaders and members</t>
  </si>
  <si>
    <t>Need to sustain additional income aong male and female farmers in the city</t>
  </si>
  <si>
    <t>Limited knowledge of butchers on safe meat handling practices</t>
  </si>
  <si>
    <t>Right to livelihood, credit, capital and technology (Section 26, IRR, MCW)</t>
  </si>
  <si>
    <t xml:space="preserve">   </t>
  </si>
  <si>
    <t xml:space="preserve">Need to capacitate men and women </t>
  </si>
  <si>
    <t>To enhance the parenting abilities of men and women and to develop the skills of women leaders and members in the city</t>
  </si>
  <si>
    <t>Organized women's group (KALIPI) in every barangay, conduct trainings and counselling</t>
  </si>
  <si>
    <t xml:space="preserve">43 barangays organized (KALIPI), trained 43 women leaders, organization members and parent leaders. </t>
  </si>
  <si>
    <t>Social Fund</t>
  </si>
  <si>
    <t>Pneumococca/Flu Shotsvaccine for Senior Citizens</t>
  </si>
  <si>
    <t>Etablishment of Good Agricultural Practices In Lowland Vegetables</t>
  </si>
  <si>
    <t>Rehabilittaion of Bamboo Tree Production</t>
  </si>
  <si>
    <t>Season Long Training-Farmer Fields School on Crop Production</t>
  </si>
  <si>
    <t>Capacity Training for Women Leaders on Livelihood Development and Communication Skills</t>
  </si>
  <si>
    <t>Gulayan sa Bawat bahay</t>
  </si>
  <si>
    <t>Capability Enhancement Training on Peanut Production and Processing</t>
  </si>
  <si>
    <t>Capability Enahancement Training on Ginger and Turmeric Processing</t>
  </si>
  <si>
    <t>Training on Mushroom Production</t>
  </si>
  <si>
    <t>Basic Skills Ladership Training for 4-H leaders and members</t>
  </si>
  <si>
    <t>Basic Leadership and Skills Training for various organization</t>
  </si>
  <si>
    <t>Revitalization of sugarcane industry in the City of Batac</t>
  </si>
  <si>
    <t>Capability Ebhancement Training on value Added Products</t>
  </si>
  <si>
    <t>VETERINARY SERvICES</t>
  </si>
  <si>
    <t>Capacity Development Program Among  Butchers</t>
  </si>
  <si>
    <t>CAPACITY DEVELOPMENT FOR WOMEN</t>
  </si>
  <si>
    <t>a. Orientation of the  Barangay VAW Desk officer on the preparation of forms/reports of Violence Against Women</t>
  </si>
  <si>
    <t>b. Lecture on Human Rigts of Women</t>
  </si>
  <si>
    <t>c. Adolescent Health Youth and Development Lecture/Symposium</t>
  </si>
  <si>
    <t>d. U4U Teen Trail</t>
  </si>
  <si>
    <t>e. Population Development through PODVEV Mentoring and Coaching</t>
  </si>
  <si>
    <t>h. Organization of the Federated Kalipunan Liping Pilipina, Inc (KALIPI) NASYONAL</t>
  </si>
  <si>
    <t>I. Conduct of Local Committees on Anti-Trafficking and Violence Against Women and their Children (LCAT-VAWC)</t>
  </si>
  <si>
    <t>j. Couple's Trail</t>
  </si>
  <si>
    <t>k. UNLAD KABATAAN PROGRAM</t>
  </si>
  <si>
    <t>l. Skills Training for Out-of-School Youth</t>
  </si>
  <si>
    <t>m. Youth Camp</t>
  </si>
  <si>
    <t>n. LivelihoodSkills Training for marginalized women and solo parents</t>
  </si>
  <si>
    <t>TOTAL</t>
  </si>
  <si>
    <t>GENDER AND DEVELOPMENT PLAN BUDGET</t>
  </si>
  <si>
    <t>Actual Results</t>
  </si>
  <si>
    <t>Total Agency Approved Budget</t>
  </si>
  <si>
    <t>Actual Cost/Expenditures</t>
  </si>
  <si>
    <t>Variance/Remarks</t>
  </si>
  <si>
    <t>Not implemented</t>
  </si>
  <si>
    <t>50 male butchers attended the training</t>
  </si>
  <si>
    <t>All department and secton heads attended the monthly management meeting</t>
  </si>
  <si>
    <t>30 male and 30 female s trained</t>
  </si>
  <si>
    <t>193 males and 115 females  Hog Raisers given recovery assistance</t>
  </si>
  <si>
    <t>33 males and 17 female farmers participated the Farmer's Field School</t>
  </si>
  <si>
    <t>8 males and 22 females  attended the Basc Skills Leadership Training</t>
  </si>
  <si>
    <t xml:space="preserve"> Provision of free Complete Blood Chemistry test to all city employees</t>
  </si>
  <si>
    <t>HEALTH SERVICES</t>
  </si>
  <si>
    <t>To provide  recovery assistance to ASF affected hog raisers to minimize the impact of the disease.</t>
  </si>
  <si>
    <t>Recovery Assistance to Hog Raisers Affected by African Swine Fever (ASF)</t>
  </si>
  <si>
    <t>Provision of financial assistance to eligible recipients and validated and certified by the City Veterinarian.</t>
  </si>
  <si>
    <t>All hog raisers affected by ASF</t>
  </si>
  <si>
    <t>Need to  minimize the negative impact on the livelihood of hog raisers caused by the African Swine Fever (ASF) and culling operation.</t>
  </si>
  <si>
    <t>-</t>
  </si>
  <si>
    <t>Training on bookeeping and recording</t>
  </si>
  <si>
    <t>Conduct training on sugarcane production</t>
  </si>
  <si>
    <t>To increase knowledge of men and women in peanut production</t>
  </si>
  <si>
    <t>Purchase swine fattening with starter kit</t>
  </si>
  <si>
    <t>To provide alternative income among men and women farmers in the rural barangays</t>
  </si>
  <si>
    <t>Conduct training on backyard swine fattening to members of the Rural Improvement Club.</t>
  </si>
  <si>
    <t>It was not conducted due to the surge of covid cases during the target period of implementation</t>
  </si>
  <si>
    <t>2021 GENDER AND DEVELOPMENT (GAD) ACCOMPLISHMENT REPORT</t>
  </si>
  <si>
    <t>No health and medical Insurance  of Bgry. Health Workers, Nutrition Scholar, Service Point Officers, Brgy. Officals and Brgy. Tanods.</t>
  </si>
  <si>
    <t>To enroll women's orgaization members, brgy. Officials and tanods to Philhealth Program of the LGU.</t>
  </si>
  <si>
    <t>Philhealth Program of the LGU.</t>
  </si>
  <si>
    <t>Two thousand seven hundred (2,700) beneficiaries enrolled.</t>
  </si>
  <si>
    <t>To enable men and women to perform their existing roles better.</t>
  </si>
  <si>
    <t>Conducr og CGB Sports Festival</t>
  </si>
  <si>
    <t>All permanent, casual and job order employees of the city government  participated</t>
  </si>
  <si>
    <t>118  males and 276 females extended assistance at the end of the year</t>
  </si>
  <si>
    <t>The water and electric bills consumed at the Women Crisis Center was charged to General Services Office since it was used as isolation center for Covid positive individuals</t>
  </si>
  <si>
    <t xml:space="preserve">The water and electric bills consumed at the Women Crisis Center was charged to General Services Office </t>
  </si>
  <si>
    <t>f</t>
  </si>
  <si>
    <t>No notice of payment received by the City Government of Batac and the guidelines for the sponsored Philhealth was issued only on the last quarter of 2021. Hence, no payment was made. This greatly affects the utilization of the GAD Budget since the Philhealth premiums comprised 50% of the GAD Budget.</t>
  </si>
  <si>
    <t>250 Male and 221 female employees availed of the free blood chemistry test</t>
  </si>
  <si>
    <t>Insufficient fund to pay medical expenses  for in-patients covered and not covered by PHILHEALTH</t>
  </si>
  <si>
    <t>214 males and 317 females benefitted extended medical assistance</t>
  </si>
  <si>
    <t>147 males and 225 females extended cash assistance</t>
  </si>
  <si>
    <t>TOTAL AMOUNT EXPENDED</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</si>
</sst>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sz val="8"/>
      <color theme="1"/>
      <name val="Calibri"/>
      <family val="2"/>
      <scheme val="minor"/>
    </font>
    <font>
      <b/>
      <sz val="10"/>
      <color theme="1"/>
      <name val="Calibri"/>
      <family val="2"/>
      <scheme val="minor"/>
    </font>
    <font>
      <sz val="10"/>
      <color theme="1"/>
      <name val="Calibri"/>
      <family val="2"/>
      <scheme val="minor"/>
    </font>
    <font>
      <sz val="10"/>
      <name val="Calibri"/>
      <family val="2"/>
      <scheme val="minor"/>
    </font>
    <font>
      <sz val="9"/>
      <color theme="1"/>
      <name val="Calibri"/>
      <family val="2"/>
      <scheme val="minor"/>
    </font>
    <font>
      <b/>
      <sz val="11"/>
      <color rgb="FFFF0000"/>
      <name val="Calibri"/>
      <family val="2"/>
      <scheme val="minor"/>
    </font>
    <font>
      <sz val="11"/>
      <name val="Calibri"/>
      <family val="2"/>
      <scheme val="minor"/>
    </font>
    <font>
      <sz val="11"/>
      <color rgb="FFFF0000"/>
      <name val="Calibri"/>
      <family val="2"/>
      <scheme val="minor"/>
    </font>
    <font>
      <b/>
      <sz val="14"/>
      <name val="Calibri"/>
      <family val="2"/>
      <scheme val="minor"/>
    </font>
    <font>
      <b/>
      <sz val="11"/>
      <name val="Calibri"/>
      <family val="2"/>
      <scheme val="minor"/>
    </font>
    <font>
      <sz val="11"/>
      <color rgb="FFC00000"/>
      <name val="Calibri"/>
      <family val="2"/>
      <scheme val="minor"/>
    </font>
    <font>
      <b/>
      <sz val="14"/>
      <color rgb="FFFF0000"/>
      <name val="Calibri"/>
      <family val="2"/>
      <scheme val="minor"/>
    </font>
    <font>
      <b/>
      <sz val="10"/>
      <name val="Calibri"/>
      <family val="2"/>
      <scheme val="minor"/>
    </font>
    <font>
      <b/>
      <sz val="14"/>
      <color rgb="FFC00000"/>
      <name val="Calibri"/>
      <family val="2"/>
      <scheme val="minor"/>
    </font>
    <font>
      <sz val="14"/>
      <color rgb="FFFF0000"/>
      <name val="Calibri"/>
      <family val="2"/>
      <scheme val="minor"/>
    </font>
    <font>
      <b/>
      <sz val="12"/>
      <name val="Calibri"/>
      <family val="2"/>
      <scheme val="minor"/>
    </font>
    <font>
      <sz val="7"/>
      <name val="Calibri"/>
      <family val="2"/>
      <scheme val="minor"/>
    </font>
    <font>
      <sz val="8"/>
      <name val="Calibri"/>
      <family val="2"/>
      <scheme val="minor"/>
    </font>
  </fonts>
  <fills count="4">
    <fill>
      <patternFill patternType="none"/>
    </fill>
    <fill>
      <patternFill patternType="gray125"/>
    </fill>
    <fill>
      <patternFill patternType="solid">
        <fgColor rgb="FFFFFF00"/>
        <bgColor indexed="64"/>
      </patternFill>
    </fill>
    <fill>
      <patternFill patternType="solid">
        <fgColor rgb="FFFFC0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1">
    <xf numFmtId="0" fontId="0" fillId="0" borderId="0"/>
  </cellStyleXfs>
  <cellXfs count="209">
    <xf numFmtId="0" fontId="0" fillId="0" borderId="0" xfId="0"/>
    <xf numFmtId="0" fontId="0" fillId="0" borderId="1" xfId="0" applyBorder="1"/>
    <xf numFmtId="0" fontId="0" fillId="0" borderId="1" xfId="0" applyBorder="1" applyAlignment="1">
      <alignment vertical="center"/>
    </xf>
    <xf numFmtId="0" fontId="1" fillId="0" borderId="1" xfId="0" applyFont="1" applyBorder="1"/>
    <xf numFmtId="0" fontId="0" fillId="0" borderId="1" xfId="0" applyBorder="1" applyAlignment="1">
      <alignment wrapText="1"/>
    </xf>
    <xf numFmtId="0" fontId="0" fillId="0" borderId="1" xfId="0" applyBorder="1" applyAlignment="1">
      <alignment vertical="center" wrapText="1"/>
    </xf>
    <xf numFmtId="4" fontId="0" fillId="0" borderId="1" xfId="0" applyNumberFormat="1" applyBorder="1"/>
    <xf numFmtId="4" fontId="0" fillId="0" borderId="1" xfId="0" applyNumberFormat="1" applyBorder="1" applyAlignment="1">
      <alignment vertical="center"/>
    </xf>
    <xf numFmtId="0" fontId="0" fillId="0" borderId="1" xfId="0" applyBorder="1" applyAlignment="1">
      <alignment horizontal="center" vertical="center" wrapText="1"/>
    </xf>
    <xf numFmtId="0" fontId="0" fillId="0" borderId="1" xfId="0" applyBorder="1" applyAlignment="1">
      <alignment vertical="top" wrapText="1"/>
    </xf>
    <xf numFmtId="0" fontId="0" fillId="0" borderId="1" xfId="0" applyBorder="1" applyAlignment="1">
      <alignment horizontal="center" vertical="center"/>
    </xf>
    <xf numFmtId="0" fontId="0" fillId="0" borderId="1" xfId="0" applyBorder="1" applyAlignment="1">
      <alignment horizontal="center"/>
    </xf>
    <xf numFmtId="4" fontId="0" fillId="0" borderId="1" xfId="0" applyNumberFormat="1" applyBorder="1" applyAlignment="1">
      <alignment vertical="center" wrapText="1"/>
    </xf>
    <xf numFmtId="4" fontId="0" fillId="0" borderId="1" xfId="0" applyNumberFormat="1" applyBorder="1" applyAlignment="1">
      <alignment horizontal="left" vertical="center" wrapText="1"/>
    </xf>
    <xf numFmtId="4" fontId="0" fillId="0" borderId="1" xfId="0" applyNumberFormat="1" applyBorder="1" applyAlignment="1">
      <alignment horizontal="center" vertical="center"/>
    </xf>
    <xf numFmtId="0" fontId="0" fillId="0" borderId="1" xfId="0" applyFont="1" applyBorder="1" applyAlignment="1">
      <alignment horizontal="left" vertical="center" wrapText="1"/>
    </xf>
    <xf numFmtId="0" fontId="0" fillId="0" borderId="1" xfId="0" applyFont="1" applyBorder="1" applyAlignment="1">
      <alignment horizontal="left"/>
    </xf>
    <xf numFmtId="4" fontId="0" fillId="0" borderId="1" xfId="0" applyNumberFormat="1" applyFont="1" applyBorder="1" applyAlignment="1">
      <alignment horizontal="left"/>
    </xf>
    <xf numFmtId="0" fontId="0" fillId="0" borderId="1" xfId="0" applyFont="1" applyBorder="1"/>
    <xf numFmtId="4" fontId="0" fillId="0" borderId="1" xfId="0" applyNumberFormat="1" applyFont="1" applyBorder="1" applyAlignment="1">
      <alignment horizontal="left" vertical="center"/>
    </xf>
    <xf numFmtId="0" fontId="0" fillId="0" borderId="1" xfId="0" applyBorder="1" applyAlignment="1">
      <alignment horizontal="left" wrapText="1"/>
    </xf>
    <xf numFmtId="0" fontId="0" fillId="0" borderId="1" xfId="0" applyBorder="1" applyAlignment="1">
      <alignment horizontal="left" vertical="center" wrapText="1"/>
    </xf>
    <xf numFmtId="0" fontId="0" fillId="0" borderId="1" xfId="0" applyBorder="1" applyAlignment="1">
      <alignment horizontal="left" vertical="center"/>
    </xf>
    <xf numFmtId="4" fontId="0" fillId="0" borderId="1" xfId="0" applyNumberFormat="1" applyFont="1" applyBorder="1" applyAlignment="1">
      <alignment vertical="center"/>
    </xf>
    <xf numFmtId="0" fontId="1" fillId="0" borderId="1" xfId="0" applyFont="1" applyBorder="1" applyAlignment="1">
      <alignment horizontal="left"/>
    </xf>
    <xf numFmtId="4" fontId="1" fillId="0" borderId="1" xfId="0" applyNumberFormat="1" applyFont="1" applyBorder="1" applyAlignment="1">
      <alignment vertical="center"/>
    </xf>
    <xf numFmtId="0" fontId="0" fillId="0" borderId="0" xfId="0"/>
    <xf numFmtId="0" fontId="2" fillId="0" borderId="0" xfId="0" applyFont="1"/>
    <xf numFmtId="0" fontId="0" fillId="2" borderId="1" xfId="0" applyFill="1" applyBorder="1" applyAlignment="1">
      <alignment vertical="center" wrapText="1"/>
    </xf>
    <xf numFmtId="0" fontId="0" fillId="2" borderId="1" xfId="0" applyFill="1" applyBorder="1" applyAlignment="1">
      <alignment wrapText="1"/>
    </xf>
    <xf numFmtId="4" fontId="0" fillId="2" borderId="1" xfId="0" applyNumberFormat="1" applyFill="1" applyBorder="1" applyAlignment="1">
      <alignment vertical="center"/>
    </xf>
    <xf numFmtId="0" fontId="0" fillId="2" borderId="1" xfId="0" applyFill="1" applyBorder="1"/>
    <xf numFmtId="0" fontId="0" fillId="2" borderId="1" xfId="0" applyFill="1" applyBorder="1" applyAlignment="1">
      <alignment horizontal="center" vertical="center" wrapText="1"/>
    </xf>
    <xf numFmtId="0" fontId="0" fillId="2" borderId="1" xfId="0" applyFill="1" applyBorder="1" applyAlignment="1">
      <alignment horizontal="center" vertical="center"/>
    </xf>
    <xf numFmtId="0" fontId="0" fillId="2" borderId="6" xfId="0" applyFill="1" applyBorder="1" applyAlignment="1">
      <alignment horizontal="center" vertical="center" wrapText="1"/>
    </xf>
    <xf numFmtId="4" fontId="0" fillId="2" borderId="1" xfId="0" applyNumberFormat="1" applyFill="1" applyBorder="1" applyAlignment="1">
      <alignment vertical="center" wrapText="1"/>
    </xf>
    <xf numFmtId="0" fontId="0" fillId="2" borderId="12" xfId="0" applyFill="1" applyBorder="1" applyAlignment="1">
      <alignment horizontal="center"/>
    </xf>
    <xf numFmtId="0" fontId="0" fillId="2" borderId="13" xfId="0" applyFill="1" applyBorder="1" applyAlignment="1">
      <alignment horizontal="center"/>
    </xf>
    <xf numFmtId="0" fontId="0" fillId="2" borderId="1" xfId="0" applyFill="1" applyBorder="1" applyAlignment="1">
      <alignment horizontal="left" wrapText="1"/>
    </xf>
    <xf numFmtId="0" fontId="0" fillId="2" borderId="1" xfId="0" applyFont="1" applyFill="1" applyBorder="1" applyAlignment="1">
      <alignment horizontal="left" vertical="center" wrapText="1"/>
    </xf>
    <xf numFmtId="4" fontId="0" fillId="2" borderId="1" xfId="0" applyNumberFormat="1" applyFont="1" applyFill="1" applyBorder="1" applyAlignment="1">
      <alignment horizontal="left"/>
    </xf>
    <xf numFmtId="0" fontId="0" fillId="2" borderId="7" xfId="0" applyFont="1" applyFill="1" applyBorder="1" applyAlignment="1">
      <alignment horizontal="center" vertical="center" wrapText="1"/>
    </xf>
    <xf numFmtId="0" fontId="0" fillId="0" borderId="0" xfId="0" applyFill="1" applyBorder="1"/>
    <xf numFmtId="0" fontId="1" fillId="0" borderId="0" xfId="0" applyFont="1"/>
    <xf numFmtId="0" fontId="0" fillId="0" borderId="0" xfId="0"/>
    <xf numFmtId="4" fontId="0" fillId="0" borderId="0" xfId="0" applyNumberFormat="1"/>
    <xf numFmtId="0" fontId="5" fillId="0" borderId="1" xfId="0" applyFont="1" applyBorder="1" applyAlignment="1">
      <alignment horizontal="left" vertical="top" wrapText="1"/>
    </xf>
    <xf numFmtId="0" fontId="5" fillId="0" borderId="1" xfId="0" applyFont="1" applyBorder="1" applyAlignment="1">
      <alignment vertical="center" wrapText="1"/>
    </xf>
    <xf numFmtId="0" fontId="0" fillId="0" borderId="3" xfId="0" applyBorder="1"/>
    <xf numFmtId="0" fontId="6" fillId="0" borderId="12" xfId="0" applyFont="1" applyBorder="1" applyAlignment="1">
      <alignment horizontal="left" vertical="top" wrapText="1"/>
    </xf>
    <xf numFmtId="4" fontId="0" fillId="0" borderId="1" xfId="0" applyNumberFormat="1" applyBorder="1" applyAlignment="1">
      <alignment horizontal="center"/>
    </xf>
    <xf numFmtId="0" fontId="0" fillId="0" borderId="1" xfId="0" applyBorder="1" applyAlignment="1">
      <alignment horizontal="left" vertical="top" wrapText="1"/>
    </xf>
    <xf numFmtId="0" fontId="0" fillId="0" borderId="0" xfId="0" applyBorder="1"/>
    <xf numFmtId="0" fontId="0" fillId="0" borderId="15" xfId="0" applyBorder="1"/>
    <xf numFmtId="0" fontId="0" fillId="0" borderId="10" xfId="0" applyBorder="1"/>
    <xf numFmtId="4" fontId="0" fillId="0" borderId="11" xfId="0" applyNumberFormat="1" applyBorder="1" applyAlignment="1">
      <alignment horizontal="center"/>
    </xf>
    <xf numFmtId="0" fontId="1" fillId="0" borderId="0" xfId="0" applyFont="1" applyBorder="1"/>
    <xf numFmtId="0" fontId="1" fillId="0" borderId="15" xfId="0" applyFont="1" applyBorder="1"/>
    <xf numFmtId="0" fontId="6" fillId="0" borderId="6" xfId="0" applyFont="1" applyBorder="1" applyAlignment="1">
      <alignment vertical="top" wrapText="1"/>
    </xf>
    <xf numFmtId="0" fontId="6" fillId="0" borderId="1" xfId="0" applyFont="1" applyBorder="1" applyAlignment="1">
      <alignment horizontal="left" vertical="top" wrapText="1"/>
    </xf>
    <xf numFmtId="0" fontId="6" fillId="0" borderId="12" xfId="0" applyFont="1" applyBorder="1" applyAlignment="1">
      <alignment horizontal="center" vertical="top" wrapText="1"/>
    </xf>
    <xf numFmtId="4" fontId="0" fillId="0" borderId="0" xfId="0" applyNumberFormat="1" applyBorder="1" applyAlignment="1">
      <alignment horizontal="center"/>
    </xf>
    <xf numFmtId="0" fontId="6" fillId="0" borderId="2" xfId="0" applyFont="1" applyBorder="1" applyAlignment="1">
      <alignment horizontal="left" vertical="top" wrapText="1"/>
    </xf>
    <xf numFmtId="0" fontId="6" fillId="0" borderId="1" xfId="0" applyFont="1" applyBorder="1" applyAlignment="1">
      <alignment vertical="top" wrapText="1"/>
    </xf>
    <xf numFmtId="0" fontId="6" fillId="0" borderId="12" xfId="0" applyFont="1" applyBorder="1" applyAlignment="1">
      <alignment horizontal="center" vertical="center" wrapText="1"/>
    </xf>
    <xf numFmtId="0" fontId="8" fillId="0" borderId="12" xfId="0" applyFont="1" applyBorder="1" applyAlignment="1">
      <alignment horizontal="left" vertical="top" wrapText="1"/>
    </xf>
    <xf numFmtId="0" fontId="4" fillId="0" borderId="12" xfId="0" applyFont="1" applyBorder="1" applyAlignment="1">
      <alignment horizontal="left" vertical="top" wrapText="1"/>
    </xf>
    <xf numFmtId="0" fontId="7" fillId="0" borderId="12" xfId="0" applyFont="1" applyFill="1" applyBorder="1" applyAlignment="1">
      <alignment vertical="top" wrapText="1"/>
    </xf>
    <xf numFmtId="0" fontId="7" fillId="0" borderId="2" xfId="0" applyFont="1" applyFill="1" applyBorder="1" applyAlignment="1">
      <alignment vertical="top" wrapText="1"/>
    </xf>
    <xf numFmtId="4" fontId="0" fillId="0" borderId="9" xfId="0" applyNumberFormat="1" applyBorder="1" applyAlignment="1">
      <alignment horizontal="center"/>
    </xf>
    <xf numFmtId="0" fontId="7" fillId="0" borderId="1" xfId="0" applyFont="1" applyFill="1" applyBorder="1" applyAlignment="1">
      <alignment vertical="top" wrapText="1"/>
    </xf>
    <xf numFmtId="0" fontId="1" fillId="0" borderId="2" xfId="0" applyFont="1" applyFill="1" applyBorder="1"/>
    <xf numFmtId="0" fontId="9" fillId="0" borderId="6" xfId="0" applyFont="1" applyBorder="1"/>
    <xf numFmtId="0" fontId="0" fillId="0" borderId="6" xfId="0" applyBorder="1"/>
    <xf numFmtId="4" fontId="0" fillId="0" borderId="6" xfId="0" applyNumberFormat="1" applyBorder="1" applyAlignment="1">
      <alignment horizontal="center"/>
    </xf>
    <xf numFmtId="4" fontId="1" fillId="0" borderId="1" xfId="0" applyNumberFormat="1" applyFont="1" applyBorder="1" applyAlignment="1">
      <alignment horizontal="center"/>
    </xf>
    <xf numFmtId="0" fontId="1" fillId="0" borderId="1" xfId="0" applyFont="1" applyBorder="1" applyAlignment="1">
      <alignment horizontal="center"/>
    </xf>
    <xf numFmtId="0" fontId="6" fillId="0" borderId="6" xfId="0" applyFont="1" applyBorder="1" applyAlignment="1">
      <alignment horizontal="left" vertical="top" wrapText="1"/>
    </xf>
    <xf numFmtId="0" fontId="10" fillId="0" borderId="1" xfId="0" applyFont="1" applyBorder="1" applyAlignment="1">
      <alignment horizontal="left" vertical="top" wrapText="1"/>
    </xf>
    <xf numFmtId="0" fontId="0" fillId="0" borderId="8" xfId="0" applyFill="1" applyBorder="1"/>
    <xf numFmtId="4" fontId="0" fillId="0" borderId="14" xfId="0" applyNumberFormat="1" applyBorder="1" applyAlignment="1">
      <alignment horizontal="center"/>
    </xf>
    <xf numFmtId="0" fontId="0" fillId="0" borderId="6" xfId="0" applyFont="1" applyBorder="1" applyAlignment="1">
      <alignment horizontal="left" vertical="center" wrapText="1"/>
    </xf>
    <xf numFmtId="0" fontId="0" fillId="0" borderId="6" xfId="0" applyBorder="1" applyAlignment="1">
      <alignment horizontal="left" vertical="top" wrapText="1"/>
    </xf>
    <xf numFmtId="0" fontId="0" fillId="0" borderId="1" xfId="0" applyFont="1" applyBorder="1" applyAlignment="1">
      <alignment horizontal="left" vertical="top" wrapText="1"/>
    </xf>
    <xf numFmtId="0" fontId="1" fillId="0" borderId="10" xfId="0" applyFont="1" applyBorder="1"/>
    <xf numFmtId="0" fontId="1" fillId="0" borderId="12" xfId="0" applyFont="1" applyBorder="1"/>
    <xf numFmtId="0" fontId="11" fillId="0" borderId="1" xfId="0" applyFont="1" applyBorder="1"/>
    <xf numFmtId="0" fontId="11" fillId="0" borderId="1" xfId="0" applyFont="1" applyBorder="1" applyAlignment="1">
      <alignment horizontal="left" vertical="top" wrapText="1"/>
    </xf>
    <xf numFmtId="0" fontId="10" fillId="0" borderId="0" xfId="0" applyFont="1" applyBorder="1" applyAlignment="1">
      <alignment horizontal="left" vertical="top" wrapText="1"/>
    </xf>
    <xf numFmtId="4" fontId="9" fillId="0" borderId="1" xfId="0" applyNumberFormat="1" applyFont="1" applyBorder="1" applyAlignment="1">
      <alignment horizontal="center"/>
    </xf>
    <xf numFmtId="0" fontId="0" fillId="0" borderId="12" xfId="0" applyFill="1" applyBorder="1"/>
    <xf numFmtId="4" fontId="0" fillId="0" borderId="15" xfId="0" applyNumberFormat="1" applyBorder="1" applyAlignment="1">
      <alignment horizontal="center"/>
    </xf>
    <xf numFmtId="4" fontId="0" fillId="0" borderId="13" xfId="0" applyNumberFormat="1" applyBorder="1" applyAlignment="1">
      <alignment horizontal="center"/>
    </xf>
    <xf numFmtId="4" fontId="6" fillId="0" borderId="2" xfId="0" applyNumberFormat="1" applyFont="1" applyBorder="1" applyAlignment="1">
      <alignment horizontal="left" vertical="top" wrapText="1"/>
    </xf>
    <xf numFmtId="0" fontId="7" fillId="0" borderId="1" xfId="0" applyFont="1" applyFill="1" applyBorder="1" applyAlignment="1">
      <alignment vertical="center" wrapText="1"/>
    </xf>
    <xf numFmtId="0" fontId="0" fillId="0" borderId="6" xfId="0" applyBorder="1" applyAlignment="1">
      <alignment vertical="center" wrapText="1"/>
    </xf>
    <xf numFmtId="4" fontId="10" fillId="0" borderId="1" xfId="0" applyNumberFormat="1" applyFont="1" applyBorder="1" applyAlignment="1">
      <alignment horizontal="center"/>
    </xf>
    <xf numFmtId="4" fontId="0" fillId="0" borderId="0" xfId="0" applyNumberFormat="1" applyAlignment="1">
      <alignment horizontal="center"/>
    </xf>
    <xf numFmtId="0" fontId="9" fillId="0" borderId="6" xfId="0" applyFont="1" applyBorder="1" applyAlignment="1">
      <alignment horizontal="left" vertical="top" wrapText="1"/>
    </xf>
    <xf numFmtId="0" fontId="6" fillId="0" borderId="1" xfId="0" applyFont="1" applyBorder="1" applyAlignment="1">
      <alignment vertical="center" wrapText="1"/>
    </xf>
    <xf numFmtId="0" fontId="6" fillId="0" borderId="6" xfId="0" applyFont="1" applyBorder="1" applyAlignment="1">
      <alignment horizontal="left" vertical="center" wrapText="1"/>
    </xf>
    <xf numFmtId="0" fontId="6" fillId="0" borderId="6" xfId="0" applyFont="1" applyBorder="1" applyAlignment="1">
      <alignment vertical="center" wrapText="1"/>
    </xf>
    <xf numFmtId="0" fontId="13" fillId="0" borderId="1" xfId="0" applyFont="1" applyBorder="1" applyAlignment="1">
      <alignment horizontal="left" vertical="top" wrapText="1"/>
    </xf>
    <xf numFmtId="0" fontId="14" fillId="0" borderId="1" xfId="0" applyFont="1" applyBorder="1"/>
    <xf numFmtId="0" fontId="1" fillId="0" borderId="1" xfId="0" applyFont="1" applyBorder="1" applyAlignment="1">
      <alignment horizontal="left" vertical="top" wrapText="1"/>
    </xf>
    <xf numFmtId="0" fontId="10" fillId="0" borderId="6" xfId="0" applyFont="1" applyBorder="1" applyAlignment="1">
      <alignment horizontal="left" vertical="top" wrapText="1"/>
    </xf>
    <xf numFmtId="4" fontId="10" fillId="0" borderId="6" xfId="0" applyNumberFormat="1" applyFont="1" applyBorder="1" applyAlignment="1">
      <alignment horizontal="center"/>
    </xf>
    <xf numFmtId="0" fontId="15" fillId="0" borderId="1" xfId="0" applyFont="1" applyBorder="1" applyAlignment="1">
      <alignment horizontal="center" vertical="top" wrapText="1"/>
    </xf>
    <xf numFmtId="0" fontId="6" fillId="0" borderId="5" xfId="0" applyFont="1" applyBorder="1" applyAlignment="1">
      <alignment vertical="top" wrapText="1"/>
    </xf>
    <xf numFmtId="0" fontId="7" fillId="0" borderId="1" xfId="0" applyFont="1" applyFill="1" applyBorder="1" applyAlignment="1">
      <alignment horizontal="center" vertical="center" wrapText="1"/>
    </xf>
    <xf numFmtId="0" fontId="16" fillId="0" borderId="12" xfId="0" applyFont="1" applyFill="1" applyBorder="1" applyAlignment="1">
      <alignment vertical="top" wrapText="1"/>
    </xf>
    <xf numFmtId="0" fontId="16" fillId="0" borderId="2" xfId="0" applyFont="1" applyFill="1" applyBorder="1" applyAlignment="1">
      <alignment vertical="top" wrapText="1"/>
    </xf>
    <xf numFmtId="0" fontId="1" fillId="0" borderId="10" xfId="0" applyFont="1" applyFill="1" applyBorder="1"/>
    <xf numFmtId="0" fontId="10" fillId="0" borderId="1" xfId="0" applyFont="1" applyBorder="1" applyAlignment="1">
      <alignment horizontal="left" wrapText="1"/>
    </xf>
    <xf numFmtId="4" fontId="10" fillId="0" borderId="0" xfId="0" applyNumberFormat="1" applyFont="1" applyBorder="1" applyAlignment="1">
      <alignment horizontal="center"/>
    </xf>
    <xf numFmtId="4" fontId="13" fillId="0" borderId="1" xfId="0" applyNumberFormat="1" applyFont="1" applyBorder="1" applyAlignment="1">
      <alignment horizontal="center"/>
    </xf>
    <xf numFmtId="4" fontId="11" fillId="0" borderId="1" xfId="0" applyNumberFormat="1" applyFont="1" applyBorder="1" applyAlignment="1">
      <alignment horizontal="center"/>
    </xf>
    <xf numFmtId="0" fontId="9" fillId="0" borderId="1" xfId="0" applyFont="1" applyFill="1" applyBorder="1"/>
    <xf numFmtId="0" fontId="11" fillId="0" borderId="6" xfId="0" applyFont="1" applyBorder="1" applyAlignment="1">
      <alignment horizontal="left" vertical="top" wrapText="1"/>
    </xf>
    <xf numFmtId="4" fontId="11" fillId="0" borderId="6" xfId="0" applyNumberFormat="1" applyFont="1" applyBorder="1" applyAlignment="1">
      <alignment horizontal="center"/>
    </xf>
    <xf numFmtId="0" fontId="18" fillId="0" borderId="1" xfId="0" applyFont="1" applyBorder="1" applyAlignment="1">
      <alignment horizontal="left" vertical="top" wrapText="1"/>
    </xf>
    <xf numFmtId="4" fontId="13" fillId="0" borderId="6" xfId="0" applyNumberFormat="1" applyFont="1" applyBorder="1" applyAlignment="1">
      <alignment horizontal="center"/>
    </xf>
    <xf numFmtId="0" fontId="5" fillId="0" borderId="2" xfId="0" applyFont="1" applyBorder="1" applyAlignment="1">
      <alignment horizontal="left" vertical="top" wrapText="1"/>
    </xf>
    <xf numFmtId="0" fontId="6" fillId="0" borderId="2" xfId="0" applyFont="1" applyBorder="1" applyAlignment="1">
      <alignment vertical="top" wrapText="1"/>
    </xf>
    <xf numFmtId="0" fontId="6" fillId="0" borderId="12" xfId="0" applyFont="1" applyBorder="1" applyAlignment="1">
      <alignment vertical="top" wrapText="1"/>
    </xf>
    <xf numFmtId="4" fontId="0" fillId="0" borderId="1" xfId="0" quotePrefix="1" applyNumberFormat="1" applyBorder="1" applyAlignment="1">
      <alignment horizontal="center"/>
    </xf>
    <xf numFmtId="4" fontId="0" fillId="0" borderId="1" xfId="0" applyNumberFormat="1" applyBorder="1" applyAlignment="1"/>
    <xf numFmtId="4" fontId="0" fillId="0" borderId="7" xfId="0" applyNumberFormat="1" applyBorder="1" applyAlignment="1">
      <alignment vertical="center"/>
    </xf>
    <xf numFmtId="0" fontId="0" fillId="0" borderId="5" xfId="0" applyBorder="1" applyAlignment="1"/>
    <xf numFmtId="0" fontId="0" fillId="3" borderId="1" xfId="0" applyFill="1" applyBorder="1"/>
    <xf numFmtId="4" fontId="0" fillId="3" borderId="1" xfId="0" applyNumberFormat="1" applyFill="1" applyBorder="1"/>
    <xf numFmtId="4" fontId="0" fillId="3" borderId="1" xfId="0" applyNumberFormat="1" applyFill="1" applyBorder="1" applyAlignment="1">
      <alignment vertical="center"/>
    </xf>
    <xf numFmtId="0" fontId="0" fillId="3" borderId="1" xfId="0" applyFill="1" applyBorder="1" applyAlignment="1">
      <alignment vertical="top" wrapText="1"/>
    </xf>
    <xf numFmtId="0" fontId="19" fillId="3" borderId="12" xfId="0" applyFont="1" applyFill="1" applyBorder="1" applyAlignment="1">
      <alignment vertical="top" wrapText="1"/>
    </xf>
    <xf numFmtId="0" fontId="19" fillId="3" borderId="6" xfId="0" applyFont="1" applyFill="1" applyBorder="1" applyAlignment="1">
      <alignment vertical="top" wrapText="1"/>
    </xf>
    <xf numFmtId="0" fontId="19" fillId="3" borderId="2" xfId="0" applyFont="1" applyFill="1" applyBorder="1" applyAlignment="1">
      <alignment vertical="top" wrapText="1"/>
    </xf>
    <xf numFmtId="0" fontId="2" fillId="3" borderId="1" xfId="0" applyFont="1" applyFill="1" applyBorder="1"/>
    <xf numFmtId="4" fontId="2" fillId="3" borderId="1" xfId="0" applyNumberFormat="1" applyFont="1" applyFill="1" applyBorder="1" applyAlignment="1">
      <alignment vertical="center"/>
    </xf>
    <xf numFmtId="0" fontId="16" fillId="3" borderId="6" xfId="0" applyFont="1" applyFill="1" applyBorder="1" applyAlignment="1">
      <alignment vertical="center" wrapText="1"/>
    </xf>
    <xf numFmtId="0" fontId="7" fillId="3" borderId="2" xfId="0" applyFont="1" applyFill="1" applyBorder="1" applyAlignment="1">
      <alignment vertical="top" wrapText="1"/>
    </xf>
    <xf numFmtId="0" fontId="7" fillId="3" borderId="12" xfId="0" applyFont="1" applyFill="1" applyBorder="1" applyAlignment="1">
      <alignment vertical="top" wrapText="1"/>
    </xf>
    <xf numFmtId="0" fontId="0" fillId="0" borderId="1" xfId="0" quotePrefix="1" applyBorder="1" applyAlignment="1">
      <alignment horizontal="center" vertical="center" wrapText="1"/>
    </xf>
    <xf numFmtId="4" fontId="0" fillId="0" borderId="0" xfId="0" applyNumberFormat="1" applyBorder="1"/>
    <xf numFmtId="0" fontId="0" fillId="0" borderId="9" xfId="0" applyBorder="1"/>
    <xf numFmtId="0" fontId="0" fillId="0" borderId="11" xfId="0" applyBorder="1"/>
    <xf numFmtId="0" fontId="0" fillId="0" borderId="13" xfId="0" applyBorder="1"/>
    <xf numFmtId="0" fontId="7" fillId="0" borderId="6" xfId="0" applyFont="1" applyBorder="1" applyAlignment="1">
      <alignment vertical="center" wrapText="1"/>
    </xf>
    <xf numFmtId="0" fontId="7" fillId="0" borderId="6" xfId="0" applyFont="1" applyBorder="1" applyAlignment="1">
      <alignment vertical="top" wrapText="1"/>
    </xf>
    <xf numFmtId="0" fontId="7" fillId="0" borderId="12" xfId="0" applyFont="1" applyBorder="1" applyAlignment="1">
      <alignment vertical="top" wrapText="1"/>
    </xf>
    <xf numFmtId="4" fontId="10" fillId="0" borderId="7" xfId="0" applyNumberFormat="1" applyFont="1" applyBorder="1" applyAlignment="1">
      <alignment vertical="center"/>
    </xf>
    <xf numFmtId="0" fontId="10" fillId="0" borderId="7" xfId="0" applyFont="1" applyBorder="1" applyAlignment="1">
      <alignment vertical="top" wrapText="1"/>
    </xf>
    <xf numFmtId="4" fontId="10" fillId="0" borderId="6" xfId="0" applyNumberFormat="1" applyFont="1" applyBorder="1" applyAlignment="1">
      <alignment horizontal="center" vertical="center"/>
    </xf>
    <xf numFmtId="4" fontId="10" fillId="0" borderId="7" xfId="0" applyNumberFormat="1" applyFont="1" applyBorder="1" applyAlignment="1">
      <alignment horizontal="center" vertical="center"/>
    </xf>
    <xf numFmtId="0" fontId="7" fillId="0" borderId="12" xfId="0" applyFont="1" applyBorder="1" applyAlignment="1">
      <alignment horizontal="left" vertical="top" wrapText="1"/>
    </xf>
    <xf numFmtId="0" fontId="20" fillId="0" borderId="12" xfId="0" applyFont="1" applyBorder="1" applyAlignment="1">
      <alignment horizontal="left" vertical="top" wrapText="1"/>
    </xf>
    <xf numFmtId="0" fontId="21" fillId="0" borderId="12" xfId="0" applyFont="1" applyBorder="1" applyAlignment="1">
      <alignment horizontal="left" vertical="top" wrapText="1"/>
    </xf>
    <xf numFmtId="4" fontId="10" fillId="0" borderId="1" xfId="0" applyNumberFormat="1" applyFont="1" applyBorder="1" applyAlignment="1">
      <alignment vertical="center"/>
    </xf>
    <xf numFmtId="0" fontId="0" fillId="0" borderId="6" xfId="0" applyBorder="1" applyAlignment="1">
      <alignment vertical="top" wrapText="1"/>
    </xf>
    <xf numFmtId="0" fontId="10" fillId="0" borderId="12" xfId="0" applyFont="1" applyBorder="1" applyAlignment="1">
      <alignment horizontal="left" vertical="top" wrapText="1"/>
    </xf>
    <xf numFmtId="0" fontId="2" fillId="0" borderId="0" xfId="0" applyFont="1" applyAlignment="1">
      <alignment horizontal="center"/>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0" fillId="2" borderId="5" xfId="0" applyFill="1" applyBorder="1" applyAlignment="1">
      <alignment horizontal="center" vertical="center" wrapText="1"/>
    </xf>
    <xf numFmtId="0" fontId="0" fillId="2" borderId="6" xfId="0" applyFill="1" applyBorder="1" applyAlignment="1">
      <alignment horizontal="center" vertical="center" wrapText="1"/>
    </xf>
    <xf numFmtId="0" fontId="0" fillId="2" borderId="5" xfId="0" applyFill="1" applyBorder="1" applyAlignment="1">
      <alignment horizontal="center" wrapText="1"/>
    </xf>
    <xf numFmtId="0" fontId="0" fillId="2" borderId="6" xfId="0" applyFill="1" applyBorder="1" applyAlignment="1">
      <alignment horizontal="center" wrapText="1"/>
    </xf>
    <xf numFmtId="0" fontId="0" fillId="0" borderId="5" xfId="0"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xf>
    <xf numFmtId="0" fontId="1" fillId="0" borderId="2" xfId="0" applyFont="1" applyBorder="1" applyAlignment="1">
      <alignment horizontal="left" wrapText="1"/>
    </xf>
    <xf numFmtId="0" fontId="1" fillId="0" borderId="3" xfId="0" applyFont="1" applyBorder="1" applyAlignment="1">
      <alignment horizontal="left" wrapText="1"/>
    </xf>
    <xf numFmtId="0" fontId="1" fillId="0" borderId="1" xfId="0" applyFont="1" applyBorder="1" applyAlignment="1">
      <alignment horizontal="left"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4" fontId="0" fillId="0" borderId="5" xfId="0" applyNumberFormat="1" applyBorder="1" applyAlignment="1">
      <alignment horizontal="center" vertical="center"/>
    </xf>
    <xf numFmtId="4" fontId="0" fillId="0" borderId="6" xfId="0" applyNumberFormat="1" applyBorder="1" applyAlignment="1">
      <alignment horizontal="center" vertical="center"/>
    </xf>
    <xf numFmtId="0" fontId="1" fillId="0" borderId="2" xfId="0" applyFont="1" applyBorder="1" applyAlignment="1">
      <alignment horizontal="left"/>
    </xf>
    <xf numFmtId="0" fontId="1" fillId="0" borderId="3" xfId="0" applyFont="1" applyBorder="1" applyAlignment="1">
      <alignment horizontal="left"/>
    </xf>
    <xf numFmtId="0" fontId="1" fillId="0" borderId="4" xfId="0" applyFont="1" applyBorder="1" applyAlignment="1">
      <alignment horizontal="left"/>
    </xf>
    <xf numFmtId="4" fontId="0" fillId="0" borderId="7" xfId="0" applyNumberFormat="1" applyBorder="1" applyAlignment="1">
      <alignment horizontal="center" vertical="center"/>
    </xf>
    <xf numFmtId="0" fontId="1" fillId="0" borderId="1" xfId="0" applyFont="1" applyBorder="1" applyAlignment="1">
      <alignment horizontal="left"/>
    </xf>
    <xf numFmtId="0" fontId="0" fillId="0" borderId="5" xfId="0" applyBorder="1" applyAlignment="1">
      <alignment horizontal="center" vertical="top" wrapText="1"/>
    </xf>
    <xf numFmtId="0" fontId="0" fillId="0" borderId="7" xfId="0" applyBorder="1" applyAlignment="1">
      <alignment horizontal="center" vertical="top" wrapText="1"/>
    </xf>
    <xf numFmtId="0" fontId="0" fillId="0" borderId="6" xfId="0" applyBorder="1" applyAlignment="1">
      <alignment horizontal="center" vertical="top" wrapText="1"/>
    </xf>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5" xfId="0" applyFont="1" applyBorder="1" applyAlignment="1">
      <alignment horizontal="center" vertical="center" wrapText="1"/>
    </xf>
    <xf numFmtId="0" fontId="0" fillId="0" borderId="7" xfId="0" applyFont="1" applyBorder="1" applyAlignment="1">
      <alignment horizontal="center" vertical="center" wrapText="1"/>
    </xf>
    <xf numFmtId="0" fontId="0" fillId="0" borderId="6" xfId="0" applyFont="1" applyBorder="1" applyAlignment="1">
      <alignment horizontal="center" vertical="center" wrapText="1"/>
    </xf>
    <xf numFmtId="0" fontId="2" fillId="0" borderId="2" xfId="0" applyFont="1" applyBorder="1" applyAlignment="1">
      <alignment horizontal="center"/>
    </xf>
    <xf numFmtId="0" fontId="2" fillId="0" borderId="4" xfId="0" applyFont="1" applyBorder="1" applyAlignment="1">
      <alignment horizontal="center"/>
    </xf>
    <xf numFmtId="0" fontId="2" fillId="3" borderId="2" xfId="0" applyFont="1" applyFill="1" applyBorder="1" applyAlignment="1">
      <alignment horizontal="left" vertical="center" wrapText="1"/>
    </xf>
    <xf numFmtId="0" fontId="2" fillId="3" borderId="3" xfId="0" applyFont="1" applyFill="1" applyBorder="1" applyAlignment="1">
      <alignment horizontal="left" vertical="center" wrapText="1"/>
    </xf>
    <xf numFmtId="0" fontId="12" fillId="3" borderId="2" xfId="0" applyFont="1" applyFill="1" applyBorder="1" applyAlignment="1">
      <alignment horizontal="left" vertical="center" wrapText="1"/>
    </xf>
    <xf numFmtId="0" fontId="12" fillId="3" borderId="3" xfId="0" applyFont="1" applyFill="1" applyBorder="1" applyAlignment="1">
      <alignment horizontal="left" vertical="center" wrapText="1"/>
    </xf>
    <xf numFmtId="0" fontId="2" fillId="0" borderId="2" xfId="0" applyFont="1" applyFill="1" applyBorder="1" applyAlignment="1">
      <alignment vertical="top" wrapText="1"/>
    </xf>
    <xf numFmtId="0" fontId="3" fillId="0" borderId="3" xfId="0" applyFont="1" applyFill="1" applyBorder="1" applyAlignment="1">
      <alignment vertical="top" wrapText="1"/>
    </xf>
    <xf numFmtId="0" fontId="1" fillId="0" borderId="0" xfId="0" applyFont="1" applyBorder="1" applyAlignment="1">
      <alignment horizontal="center"/>
    </xf>
    <xf numFmtId="0" fontId="17" fillId="0" borderId="1" xfId="0" applyFont="1" applyBorder="1" applyAlignment="1">
      <alignment horizontal="center"/>
    </xf>
  </cellXfs>
  <cellStyles count="1">
    <cellStyle name="Normal" xfId="0" builtinId="0"/>
  </cellStyles>
  <dxfs count="0"/>
  <tableStyles count="0" defaultTableStyle="TableStyleMedium9" defaultPivotStyle="PivotStyleLight16"/>
  <colors>
    <mruColors>
      <color rgb="FFC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381000</xdr:colOff>
      <xdr:row>50</xdr:row>
      <xdr:rowOff>28575</xdr:rowOff>
    </xdr:from>
    <xdr:to>
      <xdr:col>5</xdr:col>
      <xdr:colOff>346075</xdr:colOff>
      <xdr:row>52</xdr:row>
      <xdr:rowOff>46990</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9700" y="53968650"/>
          <a:ext cx="1174750" cy="399415"/>
        </a:xfrm>
        <a:prstGeom prst="rect">
          <a:avLst/>
        </a:prstGeom>
        <a:noFill/>
      </xdr:spPr>
    </xdr:pic>
    <xdr:clientData/>
  </xdr:twoCellAnchor>
  <xdr:twoCellAnchor editAs="oneCell">
    <xdr:from>
      <xdr:col>0</xdr:col>
      <xdr:colOff>228601</xdr:colOff>
      <xdr:row>50</xdr:row>
      <xdr:rowOff>9525</xdr:rowOff>
    </xdr:from>
    <xdr:to>
      <xdr:col>1</xdr:col>
      <xdr:colOff>47626</xdr:colOff>
      <xdr:row>51</xdr:row>
      <xdr:rowOff>180975</xdr:rowOff>
    </xdr:to>
    <xdr:pic>
      <xdr:nvPicPr>
        <xdr:cNvPr id="2" name="Picture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28601" y="53949600"/>
          <a:ext cx="1104900" cy="3619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27"/>
  <sheetViews>
    <sheetView topLeftCell="A15" workbookViewId="0">
      <selection activeCell="D16" sqref="D16"/>
    </sheetView>
  </sheetViews>
  <sheetFormatPr defaultRowHeight="15" x14ac:dyDescent="0.25"/>
  <cols>
    <col min="1" max="1" width="19.140625" style="26" customWidth="1"/>
    <col min="2" max="2" width="13.85546875" style="26" customWidth="1"/>
    <col min="3" max="3" width="15.85546875" style="26" customWidth="1"/>
    <col min="4" max="4" width="15.140625" style="26" customWidth="1"/>
    <col min="5" max="5" width="15.85546875" style="26" customWidth="1"/>
    <col min="6" max="6" width="18" style="26" customWidth="1"/>
    <col min="7" max="7" width="13.7109375" style="26" customWidth="1"/>
    <col min="8" max="8" width="13.28515625" style="26" customWidth="1"/>
    <col min="9" max="9" width="6.85546875" style="26" customWidth="1"/>
    <col min="10" max="10" width="5" style="26" customWidth="1"/>
    <col min="11" max="11" width="16.85546875" style="26" customWidth="1"/>
    <col min="12" max="15" width="9.140625" style="26"/>
    <col min="16" max="16" width="12.5703125" style="26" customWidth="1"/>
    <col min="17" max="16384" width="9.140625" style="26"/>
  </cols>
  <sheetData>
    <row r="1" spans="1:16 16384:16384" ht="15.75" x14ac:dyDescent="0.25">
      <c r="A1" s="159" t="s">
        <v>0</v>
      </c>
      <c r="B1" s="159"/>
      <c r="C1" s="159"/>
      <c r="D1" s="159"/>
      <c r="E1" s="159"/>
      <c r="F1" s="159"/>
      <c r="G1" s="159"/>
      <c r="H1" s="159"/>
      <c r="I1" s="159"/>
      <c r="J1" s="159"/>
      <c r="K1" s="159"/>
    </row>
    <row r="2" spans="1:16 16384:16384" ht="15.75" x14ac:dyDescent="0.25">
      <c r="A2" s="159" t="s">
        <v>1</v>
      </c>
      <c r="B2" s="159"/>
      <c r="C2" s="159"/>
      <c r="D2" s="159"/>
      <c r="E2" s="159"/>
      <c r="F2" s="159"/>
      <c r="G2" s="159"/>
      <c r="H2" s="159"/>
      <c r="I2" s="159"/>
      <c r="J2" s="159"/>
      <c r="K2" s="159"/>
    </row>
    <row r="4" spans="1:16 16384:16384" x14ac:dyDescent="0.25">
      <c r="A4" s="26" t="s">
        <v>2</v>
      </c>
    </row>
    <row r="5" spans="1:16 16384:16384" x14ac:dyDescent="0.25">
      <c r="A5" s="26" t="s">
        <v>3</v>
      </c>
    </row>
    <row r="6" spans="1:16 16384:16384" ht="15.75" x14ac:dyDescent="0.25">
      <c r="A6" s="26" t="s">
        <v>380</v>
      </c>
    </row>
    <row r="7" spans="1:16 16384:16384" x14ac:dyDescent="0.25">
      <c r="A7" s="26" t="s">
        <v>4</v>
      </c>
    </row>
    <row r="8" spans="1:16 16384:16384" x14ac:dyDescent="0.25">
      <c r="A8" s="26" t="s">
        <v>5</v>
      </c>
      <c r="B8" s="25" t="s">
        <v>379</v>
      </c>
    </row>
    <row r="10" spans="1:16 16384:16384" ht="45" customHeight="1" x14ac:dyDescent="0.25">
      <c r="A10" s="160" t="s">
        <v>6</v>
      </c>
      <c r="B10" s="160" t="s">
        <v>7</v>
      </c>
      <c r="C10" s="162" t="s">
        <v>8</v>
      </c>
      <c r="D10" s="160" t="s">
        <v>9</v>
      </c>
      <c r="E10" s="162" t="s">
        <v>10</v>
      </c>
      <c r="F10" s="160" t="s">
        <v>11</v>
      </c>
      <c r="G10" s="160" t="s">
        <v>12</v>
      </c>
      <c r="H10" s="164" t="s">
        <v>368</v>
      </c>
      <c r="I10" s="165"/>
      <c r="J10" s="166"/>
      <c r="K10" s="160" t="s">
        <v>16</v>
      </c>
      <c r="P10" s="7"/>
    </row>
    <row r="11" spans="1:16 16384:16384" x14ac:dyDescent="0.25">
      <c r="A11" s="161"/>
      <c r="B11" s="161"/>
      <c r="C11" s="163"/>
      <c r="D11" s="161"/>
      <c r="E11" s="163"/>
      <c r="F11" s="161"/>
      <c r="G11" s="161"/>
      <c r="H11" s="3" t="s">
        <v>13</v>
      </c>
      <c r="I11" s="3" t="s">
        <v>14</v>
      </c>
      <c r="J11" s="3" t="s">
        <v>15</v>
      </c>
      <c r="K11" s="161"/>
      <c r="P11" s="7"/>
    </row>
    <row r="12" spans="1:16 16384:16384" x14ac:dyDescent="0.25">
      <c r="A12" s="3" t="s">
        <v>17</v>
      </c>
      <c r="B12" s="1"/>
      <c r="C12" s="1"/>
      <c r="D12" s="1"/>
      <c r="E12" s="1"/>
      <c r="F12" s="1"/>
      <c r="G12" s="1"/>
      <c r="H12" s="1"/>
      <c r="I12" s="1"/>
      <c r="J12" s="1"/>
      <c r="K12" s="1"/>
      <c r="P12" s="7"/>
    </row>
    <row r="13" spans="1:16 16384:16384" x14ac:dyDescent="0.25">
      <c r="A13" s="3" t="s">
        <v>18</v>
      </c>
      <c r="B13" s="1"/>
      <c r="C13" s="1"/>
      <c r="D13" s="1"/>
      <c r="E13" s="1"/>
      <c r="F13" s="1"/>
      <c r="G13" s="1"/>
      <c r="H13" s="1"/>
      <c r="I13" s="1"/>
      <c r="J13" s="1"/>
      <c r="K13" s="1"/>
      <c r="P13" s="7"/>
    </row>
    <row r="14" spans="1:16 16384:16384" ht="150" x14ac:dyDescent="0.25">
      <c r="A14" s="5" t="s">
        <v>19</v>
      </c>
      <c r="B14" s="5" t="s">
        <v>20</v>
      </c>
      <c r="C14" s="5" t="s">
        <v>21</v>
      </c>
      <c r="D14" s="5" t="s">
        <v>22</v>
      </c>
      <c r="E14" s="5" t="s">
        <v>23</v>
      </c>
      <c r="F14" s="4" t="s">
        <v>24</v>
      </c>
      <c r="G14" s="5" t="s">
        <v>25</v>
      </c>
      <c r="H14" s="7">
        <v>100000</v>
      </c>
      <c r="I14" s="1"/>
      <c r="J14" s="1"/>
      <c r="K14" s="5" t="s">
        <v>26</v>
      </c>
      <c r="P14" s="7"/>
      <c r="XFD14" s="26">
        <f t="shared" ref="XFD14:XFD21" si="0">SUM(G14:XFC14)</f>
        <v>100000</v>
      </c>
    </row>
    <row r="15" spans="1:16 16384:16384" ht="135" x14ac:dyDescent="0.25">
      <c r="A15" s="5" t="s">
        <v>27</v>
      </c>
      <c r="B15" s="5" t="s">
        <v>28</v>
      </c>
      <c r="C15" s="5" t="s">
        <v>29</v>
      </c>
      <c r="D15" s="8" t="s">
        <v>30</v>
      </c>
      <c r="E15" s="4" t="s">
        <v>31</v>
      </c>
      <c r="F15" s="9" t="s">
        <v>32</v>
      </c>
      <c r="G15" s="9" t="s">
        <v>33</v>
      </c>
      <c r="H15" s="7">
        <v>50000</v>
      </c>
      <c r="I15" s="1"/>
      <c r="J15" s="1"/>
      <c r="K15" s="5" t="s">
        <v>366</v>
      </c>
      <c r="P15" s="7"/>
      <c r="XFD15" s="26">
        <f t="shared" si="0"/>
        <v>50000</v>
      </c>
    </row>
    <row r="16" spans="1:16 16384:16384" ht="135" x14ac:dyDescent="0.25">
      <c r="A16" s="5" t="s">
        <v>34</v>
      </c>
      <c r="B16" s="5" t="s">
        <v>35</v>
      </c>
      <c r="C16" s="4" t="s">
        <v>36</v>
      </c>
      <c r="D16" s="5" t="s">
        <v>37</v>
      </c>
      <c r="E16" s="9" t="s">
        <v>38</v>
      </c>
      <c r="F16" s="5" t="s">
        <v>39</v>
      </c>
      <c r="G16" s="5" t="s">
        <v>40</v>
      </c>
      <c r="H16" s="7">
        <v>100000</v>
      </c>
      <c r="I16" s="1"/>
      <c r="J16" s="1"/>
      <c r="K16" s="5" t="s">
        <v>26</v>
      </c>
      <c r="P16" s="7"/>
      <c r="XFD16" s="26">
        <f t="shared" si="0"/>
        <v>100000</v>
      </c>
    </row>
    <row r="17" spans="1:11 16384:16384" ht="116.25" customHeight="1" x14ac:dyDescent="0.25">
      <c r="A17" s="4" t="s">
        <v>41</v>
      </c>
      <c r="B17" s="5" t="s">
        <v>42</v>
      </c>
      <c r="C17" s="5" t="s">
        <v>43</v>
      </c>
      <c r="D17" s="5" t="s">
        <v>44</v>
      </c>
      <c r="E17" s="9" t="s">
        <v>45</v>
      </c>
      <c r="F17" s="5" t="s">
        <v>46</v>
      </c>
      <c r="G17" s="5" t="s">
        <v>47</v>
      </c>
      <c r="H17" s="7">
        <v>150000</v>
      </c>
      <c r="I17" s="1"/>
      <c r="J17" s="1"/>
      <c r="K17" s="5" t="s">
        <v>26</v>
      </c>
      <c r="XFD17" s="26">
        <f t="shared" si="0"/>
        <v>150000</v>
      </c>
    </row>
    <row r="18" spans="1:11 16384:16384" ht="116.25" customHeight="1" x14ac:dyDescent="0.25">
      <c r="A18" s="5" t="s">
        <v>48</v>
      </c>
      <c r="B18" s="5" t="s">
        <v>49</v>
      </c>
      <c r="C18" s="5" t="s">
        <v>50</v>
      </c>
      <c r="D18" s="5" t="s">
        <v>51</v>
      </c>
      <c r="E18" s="5" t="s">
        <v>52</v>
      </c>
      <c r="F18" s="5" t="s">
        <v>53</v>
      </c>
      <c r="G18" s="5" t="s">
        <v>54</v>
      </c>
      <c r="H18" s="7">
        <v>700000</v>
      </c>
      <c r="I18" s="1"/>
      <c r="J18" s="1"/>
      <c r="K18" s="5" t="s">
        <v>26</v>
      </c>
      <c r="XFD18" s="26">
        <f t="shared" si="0"/>
        <v>700000</v>
      </c>
    </row>
    <row r="19" spans="1:11 16384:16384" ht="147" customHeight="1" x14ac:dyDescent="0.25">
      <c r="A19" s="5" t="s">
        <v>57</v>
      </c>
      <c r="B19" s="4" t="s">
        <v>56</v>
      </c>
      <c r="C19" s="5" t="s">
        <v>55</v>
      </c>
      <c r="D19" s="5" t="s">
        <v>58</v>
      </c>
      <c r="E19" s="5" t="s">
        <v>59</v>
      </c>
      <c r="F19" s="5" t="s">
        <v>60</v>
      </c>
      <c r="G19" s="5" t="s">
        <v>61</v>
      </c>
      <c r="H19" s="7">
        <v>500000</v>
      </c>
      <c r="I19" s="1"/>
      <c r="J19" s="1"/>
      <c r="K19" s="5" t="s">
        <v>26</v>
      </c>
      <c r="XFD19" s="26">
        <f t="shared" si="0"/>
        <v>500000</v>
      </c>
    </row>
    <row r="20" spans="1:11 16384:16384" ht="73.5" customHeight="1" x14ac:dyDescent="0.25">
      <c r="A20" s="167" t="s">
        <v>389</v>
      </c>
      <c r="B20" s="169" t="s">
        <v>390</v>
      </c>
      <c r="C20" s="167" t="s">
        <v>388</v>
      </c>
      <c r="D20" s="167" t="s">
        <v>381</v>
      </c>
      <c r="E20" s="28" t="s">
        <v>382</v>
      </c>
      <c r="F20" s="167" t="s">
        <v>386</v>
      </c>
      <c r="G20" s="28" t="s">
        <v>384</v>
      </c>
      <c r="H20" s="30">
        <v>60000</v>
      </c>
      <c r="I20" s="31"/>
      <c r="J20" s="31"/>
      <c r="K20" s="28" t="s">
        <v>387</v>
      </c>
      <c r="XFD20" s="26">
        <f t="shared" si="0"/>
        <v>60000</v>
      </c>
    </row>
    <row r="21" spans="1:11 16384:16384" ht="41.25" customHeight="1" x14ac:dyDescent="0.25">
      <c r="A21" s="168"/>
      <c r="B21" s="170"/>
      <c r="C21" s="168"/>
      <c r="D21" s="168"/>
      <c r="E21" s="28" t="s">
        <v>383</v>
      </c>
      <c r="F21" s="168"/>
      <c r="G21" s="28" t="s">
        <v>385</v>
      </c>
      <c r="H21" s="30">
        <v>300000</v>
      </c>
      <c r="I21" s="31"/>
      <c r="J21" s="31"/>
      <c r="K21" s="28" t="s">
        <v>26</v>
      </c>
      <c r="XFD21" s="26">
        <f t="shared" si="0"/>
        <v>300000</v>
      </c>
    </row>
    <row r="22" spans="1:11 16384:16384" s="176" customFormat="1" x14ac:dyDescent="0.25">
      <c r="A22" s="174" t="s">
        <v>62</v>
      </c>
      <c r="B22" s="175"/>
      <c r="C22" s="175"/>
      <c r="D22" s="175"/>
      <c r="E22" s="175"/>
      <c r="F22" s="175"/>
      <c r="G22" s="175"/>
      <c r="H22" s="175"/>
      <c r="I22" s="175"/>
      <c r="J22" s="175"/>
      <c r="K22" s="175"/>
    </row>
    <row r="23" spans="1:11 16384:16384" ht="105" x14ac:dyDescent="0.25">
      <c r="A23" s="177" t="s">
        <v>63</v>
      </c>
      <c r="B23" s="177" t="s">
        <v>64</v>
      </c>
      <c r="C23" s="5" t="s">
        <v>66</v>
      </c>
      <c r="D23" s="9" t="s">
        <v>65</v>
      </c>
      <c r="E23" s="5" t="s">
        <v>69</v>
      </c>
      <c r="F23" s="5" t="s">
        <v>71</v>
      </c>
      <c r="G23" s="5" t="s">
        <v>73</v>
      </c>
      <c r="H23" s="7">
        <v>1000</v>
      </c>
      <c r="I23" s="1"/>
      <c r="J23" s="1"/>
      <c r="K23" s="177" t="s">
        <v>83</v>
      </c>
      <c r="XFD23" s="42">
        <f t="shared" ref="XFD23:XFD30" si="1">SUM(G23:XFC23)</f>
        <v>1000</v>
      </c>
    </row>
    <row r="24" spans="1:11 16384:16384" ht="60" x14ac:dyDescent="0.25">
      <c r="A24" s="178"/>
      <c r="B24" s="178"/>
      <c r="C24" s="5" t="s">
        <v>67</v>
      </c>
      <c r="D24" s="4" t="s">
        <v>68</v>
      </c>
      <c r="E24" s="5" t="s">
        <v>70</v>
      </c>
      <c r="F24" s="5" t="s">
        <v>72</v>
      </c>
      <c r="G24" s="10" t="s">
        <v>74</v>
      </c>
      <c r="H24" s="7">
        <v>1000</v>
      </c>
      <c r="I24" s="1"/>
      <c r="J24" s="1"/>
      <c r="K24" s="179"/>
      <c r="XFD24" s="42">
        <f t="shared" si="1"/>
        <v>1000</v>
      </c>
    </row>
    <row r="25" spans="1:11 16384:16384" ht="90" x14ac:dyDescent="0.25">
      <c r="A25" s="177" t="s">
        <v>75</v>
      </c>
      <c r="B25" s="5" t="s">
        <v>76</v>
      </c>
      <c r="C25" s="4" t="s">
        <v>78</v>
      </c>
      <c r="D25" s="5" t="s">
        <v>80</v>
      </c>
      <c r="E25" s="5" t="s">
        <v>82</v>
      </c>
      <c r="F25" s="5" t="s">
        <v>84</v>
      </c>
      <c r="G25" s="2" t="s">
        <v>87</v>
      </c>
      <c r="H25" s="7">
        <v>5000</v>
      </c>
      <c r="I25" s="1"/>
      <c r="J25" s="1"/>
      <c r="K25" s="178"/>
      <c r="XFD25" s="42">
        <f t="shared" si="1"/>
        <v>5000</v>
      </c>
    </row>
    <row r="26" spans="1:11 16384:16384" ht="60" x14ac:dyDescent="0.25">
      <c r="A26" s="179"/>
      <c r="B26" s="177" t="s">
        <v>77</v>
      </c>
      <c r="C26" s="177" t="s">
        <v>79</v>
      </c>
      <c r="D26" s="177" t="s">
        <v>81</v>
      </c>
      <c r="E26" s="4" t="s">
        <v>85</v>
      </c>
      <c r="F26" s="4" t="s">
        <v>86</v>
      </c>
      <c r="G26" s="5" t="s">
        <v>88</v>
      </c>
      <c r="H26" s="7">
        <v>5000</v>
      </c>
      <c r="I26" s="1"/>
      <c r="J26" s="1"/>
      <c r="K26" s="5" t="s">
        <v>95</v>
      </c>
      <c r="XFD26" s="42">
        <f t="shared" si="1"/>
        <v>5000</v>
      </c>
    </row>
    <row r="27" spans="1:11 16384:16384" ht="105" x14ac:dyDescent="0.25">
      <c r="A27" s="179"/>
      <c r="B27" s="179"/>
      <c r="C27" s="179"/>
      <c r="D27" s="179"/>
      <c r="E27" s="5" t="s">
        <v>89</v>
      </c>
      <c r="F27" s="5" t="s">
        <v>90</v>
      </c>
      <c r="G27" s="5" t="s">
        <v>91</v>
      </c>
      <c r="H27" s="7">
        <v>5000</v>
      </c>
      <c r="I27" s="1"/>
      <c r="J27" s="1"/>
      <c r="K27" s="2" t="s">
        <v>96</v>
      </c>
      <c r="XFD27" s="42">
        <f t="shared" si="1"/>
        <v>5000</v>
      </c>
    </row>
    <row r="28" spans="1:11 16384:16384" ht="60" x14ac:dyDescent="0.25">
      <c r="A28" s="178"/>
      <c r="B28" s="178"/>
      <c r="C28" s="178"/>
      <c r="D28" s="178"/>
      <c r="E28" s="5" t="s">
        <v>92</v>
      </c>
      <c r="F28" s="5" t="s">
        <v>93</v>
      </c>
      <c r="G28" s="5" t="s">
        <v>94</v>
      </c>
      <c r="H28" s="7">
        <v>5000</v>
      </c>
      <c r="I28" s="1"/>
      <c r="J28" s="1"/>
      <c r="K28" s="5" t="s">
        <v>95</v>
      </c>
      <c r="XFD28" s="42">
        <f t="shared" si="1"/>
        <v>5000</v>
      </c>
    </row>
    <row r="29" spans="1:11 16384:16384" ht="186.75" customHeight="1" x14ac:dyDescent="0.25">
      <c r="A29" s="5" t="s">
        <v>343</v>
      </c>
      <c r="B29" s="2" t="s">
        <v>97</v>
      </c>
      <c r="C29" s="5" t="s">
        <v>98</v>
      </c>
      <c r="D29" s="5" t="s">
        <v>99</v>
      </c>
      <c r="E29" s="5" t="s">
        <v>100</v>
      </c>
      <c r="F29" s="5" t="s">
        <v>101</v>
      </c>
      <c r="G29" s="2" t="s">
        <v>102</v>
      </c>
      <c r="H29" s="14">
        <v>12000</v>
      </c>
      <c r="I29" s="1"/>
      <c r="J29" s="1"/>
      <c r="K29" s="2" t="s">
        <v>103</v>
      </c>
      <c r="XFD29" s="42">
        <f t="shared" si="1"/>
        <v>12000</v>
      </c>
    </row>
    <row r="30" spans="1:11 16384:16384" ht="65.25" customHeight="1" x14ac:dyDescent="0.25">
      <c r="A30" s="177" t="s">
        <v>104</v>
      </c>
      <c r="B30" s="177" t="s">
        <v>105</v>
      </c>
      <c r="C30" s="177" t="s">
        <v>106</v>
      </c>
      <c r="D30" s="177" t="s">
        <v>107</v>
      </c>
      <c r="E30" s="5" t="s">
        <v>108</v>
      </c>
      <c r="F30" s="5" t="s">
        <v>114</v>
      </c>
      <c r="G30" s="5" t="s">
        <v>119</v>
      </c>
      <c r="H30" s="180">
        <v>200000</v>
      </c>
      <c r="I30" s="1"/>
      <c r="J30" s="1"/>
      <c r="K30" s="171" t="s">
        <v>103</v>
      </c>
      <c r="XFD30" s="42">
        <f t="shared" si="1"/>
        <v>200000</v>
      </c>
    </row>
    <row r="31" spans="1:11 16384:16384" ht="135" x14ac:dyDescent="0.25">
      <c r="A31" s="179"/>
      <c r="B31" s="179"/>
      <c r="C31" s="179"/>
      <c r="D31" s="179"/>
      <c r="E31" s="4" t="s">
        <v>109</v>
      </c>
      <c r="F31" s="5" t="s">
        <v>115</v>
      </c>
      <c r="G31" s="2" t="s">
        <v>120</v>
      </c>
      <c r="H31" s="181"/>
      <c r="I31" s="1"/>
      <c r="J31" s="1"/>
      <c r="K31" s="172"/>
    </row>
    <row r="32" spans="1:11 16384:16384" ht="45" x14ac:dyDescent="0.25">
      <c r="A32" s="179"/>
      <c r="B32" s="179"/>
      <c r="C32" s="179"/>
      <c r="D32" s="179"/>
      <c r="E32" s="5" t="s">
        <v>110</v>
      </c>
      <c r="F32" s="5" t="s">
        <v>116</v>
      </c>
      <c r="G32" s="10">
        <v>3</v>
      </c>
      <c r="H32" s="7">
        <v>3000</v>
      </c>
      <c r="I32" s="1"/>
      <c r="J32" s="1"/>
      <c r="K32" s="172"/>
      <c r="XFD32" s="26">
        <f t="shared" ref="XFD32:XFD37" si="2">SUM(G32:XFC32)</f>
        <v>3003</v>
      </c>
    </row>
    <row r="33" spans="1:11 16384:16384" ht="45" x14ac:dyDescent="0.25">
      <c r="A33" s="179"/>
      <c r="B33" s="179"/>
      <c r="C33" s="179"/>
      <c r="D33" s="179"/>
      <c r="E33" s="4" t="s">
        <v>111</v>
      </c>
      <c r="F33" s="4" t="s">
        <v>117</v>
      </c>
      <c r="G33" s="11">
        <v>3</v>
      </c>
      <c r="H33" s="6">
        <v>7000</v>
      </c>
      <c r="I33" s="1"/>
      <c r="J33" s="1"/>
      <c r="K33" s="172"/>
      <c r="XFD33" s="26">
        <f t="shared" si="2"/>
        <v>7003</v>
      </c>
    </row>
    <row r="34" spans="1:11 16384:16384" ht="75" x14ac:dyDescent="0.25">
      <c r="A34" s="179"/>
      <c r="B34" s="179"/>
      <c r="C34" s="179"/>
      <c r="D34" s="179"/>
      <c r="E34" s="5" t="s">
        <v>112</v>
      </c>
      <c r="F34" s="2" t="s">
        <v>118</v>
      </c>
      <c r="G34" s="10">
        <v>30</v>
      </c>
      <c r="H34" s="7">
        <v>22800</v>
      </c>
      <c r="I34" s="1"/>
      <c r="J34" s="1"/>
      <c r="K34" s="172"/>
      <c r="XFD34" s="26">
        <f t="shared" si="2"/>
        <v>22830</v>
      </c>
    </row>
    <row r="35" spans="1:11 16384:16384" ht="90" x14ac:dyDescent="0.25">
      <c r="A35" s="178"/>
      <c r="B35" s="178"/>
      <c r="C35" s="178"/>
      <c r="D35" s="178"/>
      <c r="E35" s="4" t="s">
        <v>113</v>
      </c>
      <c r="F35" s="5" t="s">
        <v>118</v>
      </c>
      <c r="G35" s="10">
        <v>4</v>
      </c>
      <c r="H35" s="7">
        <v>10000</v>
      </c>
      <c r="I35" s="1"/>
      <c r="J35" s="1"/>
      <c r="K35" s="173"/>
      <c r="XFD35" s="26">
        <f t="shared" si="2"/>
        <v>10004</v>
      </c>
    </row>
    <row r="36" spans="1:11 16384:16384" ht="75" x14ac:dyDescent="0.25">
      <c r="A36" s="32" t="s">
        <v>395</v>
      </c>
      <c r="B36" s="32" t="s">
        <v>396</v>
      </c>
      <c r="C36" s="32" t="s">
        <v>394</v>
      </c>
      <c r="D36" s="32" t="s">
        <v>397</v>
      </c>
      <c r="E36" s="32" t="s">
        <v>391</v>
      </c>
      <c r="F36" s="28" t="s">
        <v>392</v>
      </c>
      <c r="G36" s="32" t="s">
        <v>393</v>
      </c>
      <c r="H36" s="30">
        <v>300000</v>
      </c>
      <c r="I36" s="31"/>
      <c r="J36" s="31"/>
      <c r="K36" s="33" t="s">
        <v>103</v>
      </c>
      <c r="XFD36" s="26">
        <f t="shared" si="2"/>
        <v>300000</v>
      </c>
    </row>
    <row r="37" spans="1:11 16384:16384" ht="75" x14ac:dyDescent="0.25">
      <c r="A37" s="32" t="s">
        <v>403</v>
      </c>
      <c r="B37" s="32" t="s">
        <v>404</v>
      </c>
      <c r="C37" s="32" t="s">
        <v>402</v>
      </c>
      <c r="D37" s="32" t="s">
        <v>400</v>
      </c>
      <c r="E37" s="29" t="s">
        <v>398</v>
      </c>
      <c r="F37" s="28" t="s">
        <v>399</v>
      </c>
      <c r="G37" s="32" t="s">
        <v>401</v>
      </c>
      <c r="H37" s="30">
        <v>600000</v>
      </c>
      <c r="I37" s="31"/>
      <c r="J37" s="31"/>
      <c r="K37" s="33" t="s">
        <v>103</v>
      </c>
      <c r="XFD37" s="26">
        <f t="shared" si="2"/>
        <v>600000</v>
      </c>
    </row>
    <row r="38" spans="1:11 16384:16384" x14ac:dyDescent="0.25">
      <c r="A38" s="182" t="s">
        <v>121</v>
      </c>
      <c r="B38" s="183"/>
      <c r="C38" s="183"/>
      <c r="D38" s="183"/>
      <c r="E38" s="183"/>
      <c r="F38" s="183"/>
      <c r="G38" s="183"/>
      <c r="H38" s="183"/>
      <c r="I38" s="183"/>
      <c r="J38" s="183"/>
      <c r="K38" s="184"/>
    </row>
    <row r="39" spans="1:11 16384:16384" ht="108" customHeight="1" x14ac:dyDescent="0.25">
      <c r="A39" s="177" t="s">
        <v>122</v>
      </c>
      <c r="B39" s="177" t="s">
        <v>123</v>
      </c>
      <c r="C39" s="5" t="s">
        <v>124</v>
      </c>
      <c r="D39" s="177" t="s">
        <v>126</v>
      </c>
      <c r="E39" s="5" t="s">
        <v>127</v>
      </c>
      <c r="F39" s="177" t="s">
        <v>130</v>
      </c>
      <c r="G39" s="177" t="s">
        <v>131</v>
      </c>
      <c r="H39" s="180">
        <v>51000</v>
      </c>
      <c r="I39" s="1"/>
      <c r="J39" s="1"/>
      <c r="K39" s="177" t="s">
        <v>132</v>
      </c>
      <c r="XFD39" s="26">
        <f>SUM(G39:XFC39)</f>
        <v>51000</v>
      </c>
    </row>
    <row r="40" spans="1:11 16384:16384" ht="118.5" customHeight="1" x14ac:dyDescent="0.25">
      <c r="A40" s="179"/>
      <c r="B40" s="179"/>
      <c r="C40" s="177" t="s">
        <v>125</v>
      </c>
      <c r="D40" s="179"/>
      <c r="E40" s="5" t="s">
        <v>128</v>
      </c>
      <c r="F40" s="179"/>
      <c r="G40" s="179"/>
      <c r="H40" s="185"/>
      <c r="I40" s="1"/>
      <c r="J40" s="1"/>
      <c r="K40" s="179"/>
    </row>
    <row r="41" spans="1:11 16384:16384" ht="108.75" customHeight="1" x14ac:dyDescent="0.25">
      <c r="A41" s="178"/>
      <c r="B41" s="178"/>
      <c r="C41" s="178"/>
      <c r="D41" s="178"/>
      <c r="E41" s="4" t="s">
        <v>129</v>
      </c>
      <c r="F41" s="178"/>
      <c r="G41" s="178"/>
      <c r="H41" s="181"/>
      <c r="I41" s="1"/>
      <c r="J41" s="1"/>
      <c r="K41" s="178"/>
    </row>
    <row r="42" spans="1:11 16384:16384" ht="195" x14ac:dyDescent="0.25">
      <c r="A42" s="5" t="s">
        <v>133</v>
      </c>
      <c r="B42" s="4" t="s">
        <v>134</v>
      </c>
      <c r="C42" s="5" t="s">
        <v>135</v>
      </c>
      <c r="D42" s="5" t="s">
        <v>136</v>
      </c>
      <c r="E42" s="5" t="s">
        <v>137</v>
      </c>
      <c r="F42" s="5" t="s">
        <v>138</v>
      </c>
      <c r="G42" s="5" t="s">
        <v>139</v>
      </c>
      <c r="H42" s="13">
        <v>1000000</v>
      </c>
      <c r="I42" s="1"/>
      <c r="J42" s="1"/>
      <c r="K42" s="5" t="s">
        <v>132</v>
      </c>
      <c r="XFD42" s="26">
        <f>SUM(G42:XFC42)</f>
        <v>1000000</v>
      </c>
    </row>
    <row r="43" spans="1:11 16384:16384" ht="195" x14ac:dyDescent="0.25">
      <c r="A43" s="5" t="s">
        <v>140</v>
      </c>
      <c r="B43" s="4" t="s">
        <v>141</v>
      </c>
      <c r="C43" s="4" t="s">
        <v>142</v>
      </c>
      <c r="D43" s="5" t="s">
        <v>144</v>
      </c>
      <c r="E43" s="5" t="s">
        <v>143</v>
      </c>
      <c r="F43" s="5" t="s">
        <v>145</v>
      </c>
      <c r="G43" s="5" t="s">
        <v>146</v>
      </c>
      <c r="H43" s="7">
        <v>2000000</v>
      </c>
      <c r="I43" s="1"/>
      <c r="J43" s="1"/>
      <c r="K43" s="5" t="s">
        <v>132</v>
      </c>
      <c r="XFD43" s="26">
        <f>SUM(G43:XFC43)</f>
        <v>2000000</v>
      </c>
    </row>
    <row r="44" spans="1:11 16384:16384" ht="165" x14ac:dyDescent="0.25">
      <c r="A44" s="5" t="s">
        <v>147</v>
      </c>
      <c r="B44" s="4" t="s">
        <v>148</v>
      </c>
      <c r="C44" s="4" t="s">
        <v>149</v>
      </c>
      <c r="D44" s="5" t="s">
        <v>150</v>
      </c>
      <c r="E44" s="5" t="s">
        <v>151</v>
      </c>
      <c r="F44" s="5" t="s">
        <v>152</v>
      </c>
      <c r="G44" s="5" t="s">
        <v>153</v>
      </c>
      <c r="H44" s="12">
        <v>300000</v>
      </c>
      <c r="I44" s="1"/>
      <c r="J44" s="1"/>
      <c r="K44" s="5" t="s">
        <v>154</v>
      </c>
      <c r="XFD44" s="26">
        <f>SUM(G44:XFC44)</f>
        <v>300000</v>
      </c>
    </row>
    <row r="45" spans="1:11 16384:16384" s="186" customFormat="1" x14ac:dyDescent="0.25">
      <c r="A45" s="182" t="s">
        <v>155</v>
      </c>
      <c r="B45" s="183"/>
      <c r="C45" s="183"/>
      <c r="D45" s="183"/>
      <c r="E45" s="183"/>
      <c r="F45" s="183"/>
      <c r="G45" s="183"/>
      <c r="H45" s="183"/>
      <c r="I45" s="183"/>
      <c r="J45" s="183"/>
      <c r="K45" s="183"/>
    </row>
    <row r="46" spans="1:11 16384:16384" ht="165" customHeight="1" x14ac:dyDescent="0.25">
      <c r="A46" s="177" t="s">
        <v>156</v>
      </c>
      <c r="B46" s="177" t="s">
        <v>157</v>
      </c>
      <c r="C46" s="177" t="s">
        <v>158</v>
      </c>
      <c r="D46" s="177" t="s">
        <v>159</v>
      </c>
      <c r="E46" s="5" t="s">
        <v>160</v>
      </c>
      <c r="F46" s="5" t="s">
        <v>162</v>
      </c>
      <c r="G46" s="5" t="s">
        <v>164</v>
      </c>
      <c r="H46" s="180">
        <v>96000</v>
      </c>
      <c r="I46" s="1"/>
      <c r="J46" s="1"/>
      <c r="K46" s="177" t="s">
        <v>166</v>
      </c>
      <c r="XFD46" s="26">
        <f>SUM(G46:XFC46)</f>
        <v>96000</v>
      </c>
    </row>
    <row r="47" spans="1:11 16384:16384" ht="153.75" customHeight="1" x14ac:dyDescent="0.25">
      <c r="A47" s="178"/>
      <c r="B47" s="178"/>
      <c r="C47" s="178"/>
      <c r="D47" s="178"/>
      <c r="E47" s="9" t="s">
        <v>161</v>
      </c>
      <c r="F47" s="8" t="s">
        <v>163</v>
      </c>
      <c r="G47" s="5" t="s">
        <v>165</v>
      </c>
      <c r="H47" s="181"/>
      <c r="I47" s="1"/>
      <c r="J47" s="1"/>
      <c r="K47" s="178"/>
    </row>
    <row r="48" spans="1:11 16384:16384" ht="76.5" customHeight="1" x14ac:dyDescent="0.25">
      <c r="A48" s="187" t="s">
        <v>167</v>
      </c>
      <c r="B48" s="187" t="s">
        <v>168</v>
      </c>
      <c r="C48" s="187" t="s">
        <v>169</v>
      </c>
      <c r="D48" s="187" t="s">
        <v>159</v>
      </c>
      <c r="E48" s="9" t="s">
        <v>170</v>
      </c>
      <c r="F48" s="9" t="s">
        <v>174</v>
      </c>
      <c r="G48" s="187" t="s">
        <v>178</v>
      </c>
      <c r="H48" s="180">
        <v>114000</v>
      </c>
      <c r="I48" s="1"/>
      <c r="J48" s="1"/>
      <c r="K48" s="187" t="s">
        <v>166</v>
      </c>
      <c r="XFD48" s="26">
        <f>SUM(G48:XFC48)</f>
        <v>114000</v>
      </c>
    </row>
    <row r="49" spans="1:11 16384:16384" ht="45" x14ac:dyDescent="0.25">
      <c r="A49" s="188"/>
      <c r="B49" s="188"/>
      <c r="C49" s="188"/>
      <c r="D49" s="188"/>
      <c r="E49" s="4" t="s">
        <v>171</v>
      </c>
      <c r="F49" s="4" t="s">
        <v>175</v>
      </c>
      <c r="G49" s="188"/>
      <c r="H49" s="185"/>
      <c r="I49" s="1"/>
      <c r="J49" s="1"/>
      <c r="K49" s="188"/>
    </row>
    <row r="50" spans="1:11 16384:16384" ht="105" x14ac:dyDescent="0.25">
      <c r="A50" s="188"/>
      <c r="B50" s="188"/>
      <c r="C50" s="188"/>
      <c r="D50" s="188"/>
      <c r="E50" s="4" t="s">
        <v>172</v>
      </c>
      <c r="F50" s="5" t="s">
        <v>176</v>
      </c>
      <c r="G50" s="188"/>
      <c r="H50" s="185"/>
      <c r="I50" s="1"/>
      <c r="J50" s="1"/>
      <c r="K50" s="188"/>
    </row>
    <row r="51" spans="1:11 16384:16384" ht="45" x14ac:dyDescent="0.25">
      <c r="A51" s="189"/>
      <c r="B51" s="189"/>
      <c r="C51" s="189"/>
      <c r="D51" s="189"/>
      <c r="E51" s="4" t="s">
        <v>173</v>
      </c>
      <c r="F51" s="4" t="s">
        <v>177</v>
      </c>
      <c r="G51" s="189"/>
      <c r="H51" s="181"/>
      <c r="I51" s="1"/>
      <c r="J51" s="1"/>
      <c r="K51" s="189"/>
    </row>
    <row r="52" spans="1:11 16384:16384" x14ac:dyDescent="0.25">
      <c r="A52" s="182" t="s">
        <v>179</v>
      </c>
      <c r="B52" s="183"/>
      <c r="C52" s="183"/>
      <c r="D52" s="183"/>
      <c r="E52" s="183"/>
      <c r="F52" s="183"/>
      <c r="G52" s="183"/>
      <c r="H52" s="183"/>
      <c r="I52" s="183"/>
      <c r="J52" s="183"/>
      <c r="K52" s="184"/>
    </row>
    <row r="53" spans="1:11 16384:16384" x14ac:dyDescent="0.25">
      <c r="A53" s="182" t="s">
        <v>266</v>
      </c>
      <c r="B53" s="183"/>
      <c r="C53" s="183"/>
      <c r="D53" s="183"/>
      <c r="E53" s="183"/>
      <c r="F53" s="183"/>
      <c r="G53" s="183"/>
      <c r="H53" s="183"/>
      <c r="I53" s="183"/>
      <c r="J53" s="183"/>
      <c r="K53" s="184"/>
    </row>
    <row r="54" spans="1:11 16384:16384" ht="135" x14ac:dyDescent="0.25">
      <c r="A54" s="5" t="s">
        <v>180</v>
      </c>
      <c r="B54" s="5" t="s">
        <v>181</v>
      </c>
      <c r="C54" s="4" t="s">
        <v>182</v>
      </c>
      <c r="D54" s="5" t="s">
        <v>183</v>
      </c>
      <c r="E54" s="5" t="s">
        <v>184</v>
      </c>
      <c r="F54" s="5" t="s">
        <v>185</v>
      </c>
      <c r="G54" s="5" t="s">
        <v>186</v>
      </c>
      <c r="H54" s="7">
        <v>115500</v>
      </c>
      <c r="I54" s="1"/>
      <c r="J54" s="1"/>
      <c r="K54" s="5" t="s">
        <v>187</v>
      </c>
      <c r="XFD54" s="26">
        <f>SUM(G54:XFC54)</f>
        <v>115500</v>
      </c>
    </row>
    <row r="55" spans="1:11 16384:16384" ht="75" x14ac:dyDescent="0.25">
      <c r="A55" s="5" t="s">
        <v>188</v>
      </c>
      <c r="B55" s="5" t="s">
        <v>181</v>
      </c>
      <c r="C55" s="4" t="s">
        <v>189</v>
      </c>
      <c r="D55" s="5" t="s">
        <v>183</v>
      </c>
      <c r="E55" s="5" t="s">
        <v>184</v>
      </c>
      <c r="F55" s="5" t="s">
        <v>185</v>
      </c>
      <c r="G55" s="5" t="s">
        <v>186</v>
      </c>
      <c r="H55" s="7">
        <v>115500</v>
      </c>
      <c r="I55" s="1"/>
      <c r="J55" s="1"/>
      <c r="K55" s="5" t="s">
        <v>187</v>
      </c>
      <c r="XFD55" s="26">
        <f>SUM(G55:XFC55)</f>
        <v>115500</v>
      </c>
    </row>
    <row r="56" spans="1:11 16384:16384" ht="180" x14ac:dyDescent="0.25">
      <c r="A56" s="5" t="s">
        <v>190</v>
      </c>
      <c r="B56" s="5" t="s">
        <v>191</v>
      </c>
      <c r="C56" s="4" t="s">
        <v>192</v>
      </c>
      <c r="D56" s="5" t="s">
        <v>183</v>
      </c>
      <c r="E56" s="5" t="s">
        <v>184</v>
      </c>
      <c r="F56" s="5" t="s">
        <v>185</v>
      </c>
      <c r="G56" s="5" t="s">
        <v>193</v>
      </c>
      <c r="H56" s="7">
        <v>115500</v>
      </c>
      <c r="I56" s="1"/>
      <c r="J56" s="1"/>
      <c r="K56" s="5" t="s">
        <v>187</v>
      </c>
      <c r="XFD56" s="26">
        <f>SUM(G56:XFC56)</f>
        <v>115500</v>
      </c>
    </row>
    <row r="57" spans="1:11 16384:16384" ht="150" x14ac:dyDescent="0.25">
      <c r="A57" s="4" t="s">
        <v>194</v>
      </c>
      <c r="B57" s="2" t="s">
        <v>195</v>
      </c>
      <c r="C57" s="4" t="s">
        <v>196</v>
      </c>
      <c r="D57" s="5" t="s">
        <v>183</v>
      </c>
      <c r="E57" s="5" t="s">
        <v>184</v>
      </c>
      <c r="F57" s="5" t="s">
        <v>185</v>
      </c>
      <c r="G57" s="5" t="s">
        <v>193</v>
      </c>
      <c r="H57" s="7">
        <v>77000</v>
      </c>
      <c r="I57" s="1"/>
      <c r="J57" s="1"/>
      <c r="K57" s="5" t="s">
        <v>187</v>
      </c>
      <c r="XFD57" s="26">
        <f>SUM(G57:XFC57)</f>
        <v>77000</v>
      </c>
    </row>
    <row r="58" spans="1:11 16384:16384" ht="150" x14ac:dyDescent="0.25">
      <c r="A58" s="5" t="s">
        <v>197</v>
      </c>
      <c r="B58" s="2" t="s">
        <v>195</v>
      </c>
      <c r="C58" s="4" t="s">
        <v>198</v>
      </c>
      <c r="D58" s="5" t="s">
        <v>199</v>
      </c>
      <c r="E58" s="5" t="s">
        <v>200</v>
      </c>
      <c r="F58" s="2" t="s">
        <v>201</v>
      </c>
      <c r="G58" s="5" t="s">
        <v>202</v>
      </c>
      <c r="H58" s="7">
        <v>200000</v>
      </c>
      <c r="I58" s="1"/>
      <c r="J58" s="1"/>
      <c r="K58" s="5" t="s">
        <v>187</v>
      </c>
      <c r="XFD58" s="26">
        <f>SUM(G58:XFC58)</f>
        <v>200000</v>
      </c>
    </row>
    <row r="59" spans="1:11 16384:16384" ht="120" x14ac:dyDescent="0.25">
      <c r="A59" s="177" t="s">
        <v>203</v>
      </c>
      <c r="B59" s="177" t="s">
        <v>204</v>
      </c>
      <c r="C59" s="177" t="s">
        <v>205</v>
      </c>
      <c r="D59" s="177" t="s">
        <v>206</v>
      </c>
      <c r="E59" s="9" t="s">
        <v>267</v>
      </c>
      <c r="F59" s="177" t="s">
        <v>207</v>
      </c>
      <c r="G59" s="177" t="s">
        <v>277</v>
      </c>
      <c r="H59" s="12"/>
      <c r="I59" s="190"/>
      <c r="J59" s="191"/>
      <c r="K59" s="177" t="s">
        <v>187</v>
      </c>
    </row>
    <row r="60" spans="1:11 16384:16384" ht="60" x14ac:dyDescent="0.25">
      <c r="A60" s="179"/>
      <c r="B60" s="179"/>
      <c r="C60" s="179"/>
      <c r="D60" s="179"/>
      <c r="E60" s="9" t="s">
        <v>268</v>
      </c>
      <c r="F60" s="179"/>
      <c r="G60" s="179"/>
      <c r="H60" s="12">
        <v>375000</v>
      </c>
      <c r="I60" s="192"/>
      <c r="J60" s="193"/>
      <c r="K60" s="179"/>
      <c r="XFD60" s="26">
        <f t="shared" ref="XFD60:XFD73" si="3">SUM(G60:XFC60)</f>
        <v>375000</v>
      </c>
    </row>
    <row r="61" spans="1:11 16384:16384" ht="30" x14ac:dyDescent="0.25">
      <c r="A61" s="179"/>
      <c r="B61" s="179"/>
      <c r="C61" s="179"/>
      <c r="D61" s="179"/>
      <c r="E61" s="9" t="s">
        <v>269</v>
      </c>
      <c r="F61" s="179"/>
      <c r="G61" s="179"/>
      <c r="H61" s="12">
        <v>100000</v>
      </c>
      <c r="I61" s="192"/>
      <c r="J61" s="193"/>
      <c r="K61" s="179"/>
      <c r="XFD61" s="26">
        <f t="shared" si="3"/>
        <v>100000</v>
      </c>
    </row>
    <row r="62" spans="1:11 16384:16384" ht="30" x14ac:dyDescent="0.25">
      <c r="A62" s="179"/>
      <c r="B62" s="179"/>
      <c r="C62" s="179"/>
      <c r="D62" s="179"/>
      <c r="E62" s="9" t="s">
        <v>270</v>
      </c>
      <c r="F62" s="179"/>
      <c r="G62" s="179"/>
      <c r="H62" s="12">
        <v>50000</v>
      </c>
      <c r="I62" s="192"/>
      <c r="J62" s="193"/>
      <c r="K62" s="179"/>
      <c r="XFD62" s="26">
        <f t="shared" si="3"/>
        <v>50000</v>
      </c>
    </row>
    <row r="63" spans="1:11 16384:16384" ht="30" x14ac:dyDescent="0.25">
      <c r="A63" s="179"/>
      <c r="B63" s="179"/>
      <c r="C63" s="179"/>
      <c r="D63" s="179"/>
      <c r="E63" s="9" t="s">
        <v>271</v>
      </c>
      <c r="F63" s="179"/>
      <c r="G63" s="179"/>
      <c r="H63" s="12">
        <v>500000</v>
      </c>
      <c r="I63" s="192"/>
      <c r="J63" s="193"/>
      <c r="K63" s="179"/>
      <c r="XFD63" s="26">
        <f t="shared" si="3"/>
        <v>500000</v>
      </c>
    </row>
    <row r="64" spans="1:11 16384:16384" ht="30" x14ac:dyDescent="0.25">
      <c r="A64" s="179"/>
      <c r="B64" s="179"/>
      <c r="C64" s="179"/>
      <c r="D64" s="179"/>
      <c r="E64" s="9" t="s">
        <v>272</v>
      </c>
      <c r="F64" s="179"/>
      <c r="G64" s="179"/>
      <c r="H64" s="12">
        <v>50000</v>
      </c>
      <c r="I64" s="192"/>
      <c r="J64" s="193"/>
      <c r="K64" s="179"/>
      <c r="XFD64" s="26">
        <f t="shared" si="3"/>
        <v>50000</v>
      </c>
    </row>
    <row r="65" spans="1:11 16384:16384" ht="30" x14ac:dyDescent="0.25">
      <c r="A65" s="179"/>
      <c r="B65" s="179"/>
      <c r="C65" s="179"/>
      <c r="D65" s="179"/>
      <c r="E65" s="9" t="s">
        <v>273</v>
      </c>
      <c r="F65" s="179"/>
      <c r="G65" s="179"/>
      <c r="H65" s="12">
        <v>50000</v>
      </c>
      <c r="I65" s="192"/>
      <c r="J65" s="193"/>
      <c r="K65" s="179"/>
      <c r="XFD65" s="26">
        <f t="shared" si="3"/>
        <v>50000</v>
      </c>
    </row>
    <row r="66" spans="1:11 16384:16384" ht="30" x14ac:dyDescent="0.25">
      <c r="A66" s="179"/>
      <c r="B66" s="179"/>
      <c r="C66" s="179"/>
      <c r="D66" s="179"/>
      <c r="E66" s="9" t="s">
        <v>274</v>
      </c>
      <c r="F66" s="179"/>
      <c r="G66" s="179"/>
      <c r="H66" s="12">
        <v>50000</v>
      </c>
      <c r="I66" s="192"/>
      <c r="J66" s="193"/>
      <c r="K66" s="179"/>
      <c r="XFD66" s="26">
        <f t="shared" si="3"/>
        <v>50000</v>
      </c>
    </row>
    <row r="67" spans="1:11 16384:16384" ht="30" x14ac:dyDescent="0.25">
      <c r="A67" s="179"/>
      <c r="B67" s="179"/>
      <c r="C67" s="179"/>
      <c r="D67" s="179"/>
      <c r="E67" s="9" t="s">
        <v>275</v>
      </c>
      <c r="F67" s="179"/>
      <c r="G67" s="179"/>
      <c r="H67" s="12">
        <v>50000</v>
      </c>
      <c r="I67" s="192"/>
      <c r="J67" s="193"/>
      <c r="K67" s="179"/>
      <c r="XFD67" s="26">
        <f t="shared" si="3"/>
        <v>50000</v>
      </c>
    </row>
    <row r="68" spans="1:11 16384:16384" ht="30" x14ac:dyDescent="0.25">
      <c r="A68" s="179"/>
      <c r="B68" s="179"/>
      <c r="C68" s="178"/>
      <c r="D68" s="178"/>
      <c r="E68" s="9" t="s">
        <v>276</v>
      </c>
      <c r="F68" s="178"/>
      <c r="G68" s="178"/>
      <c r="H68" s="12">
        <v>100000</v>
      </c>
      <c r="I68" s="194"/>
      <c r="J68" s="195"/>
      <c r="K68" s="178"/>
      <c r="XFD68" s="26">
        <f t="shared" si="3"/>
        <v>100000</v>
      </c>
    </row>
    <row r="69" spans="1:11 16384:16384" ht="90" x14ac:dyDescent="0.25">
      <c r="A69" s="178"/>
      <c r="B69" s="178"/>
      <c r="C69" s="34" t="s">
        <v>409</v>
      </c>
      <c r="D69" s="34" t="s">
        <v>405</v>
      </c>
      <c r="E69" s="28" t="s">
        <v>406</v>
      </c>
      <c r="F69" s="34" t="s">
        <v>407</v>
      </c>
      <c r="G69" s="34" t="s">
        <v>408</v>
      </c>
      <c r="H69" s="35">
        <v>400000</v>
      </c>
      <c r="I69" s="36"/>
      <c r="J69" s="37"/>
      <c r="K69" s="34" t="s">
        <v>187</v>
      </c>
      <c r="XFD69" s="26">
        <f t="shared" si="3"/>
        <v>400000</v>
      </c>
    </row>
    <row r="70" spans="1:11 16384:16384" ht="120" x14ac:dyDescent="0.25">
      <c r="A70" s="5" t="s">
        <v>208</v>
      </c>
      <c r="B70" s="5" t="s">
        <v>209</v>
      </c>
      <c r="C70" s="5" t="s">
        <v>210</v>
      </c>
      <c r="D70" s="5" t="s">
        <v>211</v>
      </c>
      <c r="E70" s="5" t="s">
        <v>212</v>
      </c>
      <c r="F70" s="5" t="s">
        <v>213</v>
      </c>
      <c r="G70" s="5" t="s">
        <v>214</v>
      </c>
      <c r="H70" s="7">
        <v>5500</v>
      </c>
      <c r="I70" s="1"/>
      <c r="J70" s="1"/>
      <c r="K70" s="5" t="s">
        <v>187</v>
      </c>
      <c r="XFD70" s="26">
        <f t="shared" si="3"/>
        <v>5500</v>
      </c>
    </row>
    <row r="71" spans="1:11 16384:16384" ht="90" x14ac:dyDescent="0.25">
      <c r="A71" s="5" t="s">
        <v>215</v>
      </c>
      <c r="B71" s="5" t="s">
        <v>181</v>
      </c>
      <c r="C71" s="4" t="s">
        <v>216</v>
      </c>
      <c r="D71" s="5" t="s">
        <v>217</v>
      </c>
      <c r="E71" s="5" t="s">
        <v>218</v>
      </c>
      <c r="F71" s="5" t="s">
        <v>219</v>
      </c>
      <c r="G71" s="5" t="s">
        <v>220</v>
      </c>
      <c r="H71" s="7">
        <v>115500</v>
      </c>
      <c r="I71" s="1"/>
      <c r="J71" s="1"/>
      <c r="K71" s="5" t="s">
        <v>187</v>
      </c>
      <c r="XFD71" s="26">
        <f t="shared" si="3"/>
        <v>115500</v>
      </c>
    </row>
    <row r="72" spans="1:11 16384:16384" ht="90" x14ac:dyDescent="0.25">
      <c r="A72" s="5" t="s">
        <v>221</v>
      </c>
      <c r="B72" s="5" t="s">
        <v>181</v>
      </c>
      <c r="C72" s="5" t="s">
        <v>222</v>
      </c>
      <c r="D72" s="5" t="s">
        <v>223</v>
      </c>
      <c r="E72" s="5" t="s">
        <v>224</v>
      </c>
      <c r="F72" s="5" t="s">
        <v>225</v>
      </c>
      <c r="G72" s="10" t="s">
        <v>226</v>
      </c>
      <c r="H72" s="7">
        <v>115500</v>
      </c>
      <c r="I72" s="1"/>
      <c r="J72" s="1"/>
      <c r="K72" s="5" t="s">
        <v>187</v>
      </c>
      <c r="XFD72" s="26">
        <f t="shared" si="3"/>
        <v>115500</v>
      </c>
    </row>
    <row r="73" spans="1:11 16384:16384" ht="135" x14ac:dyDescent="0.25">
      <c r="A73" s="28"/>
      <c r="B73" s="28"/>
      <c r="C73" s="28" t="s">
        <v>414</v>
      </c>
      <c r="D73" s="28" t="s">
        <v>413</v>
      </c>
      <c r="E73" s="28" t="s">
        <v>410</v>
      </c>
      <c r="F73" s="28" t="s">
        <v>411</v>
      </c>
      <c r="G73" s="32" t="s">
        <v>412</v>
      </c>
      <c r="H73" s="30">
        <v>300000</v>
      </c>
      <c r="I73" s="31"/>
      <c r="J73" s="31"/>
      <c r="K73" s="28" t="s">
        <v>187</v>
      </c>
      <c r="XFD73" s="26">
        <f t="shared" si="3"/>
        <v>300000</v>
      </c>
    </row>
    <row r="74" spans="1:11 16384:16384" x14ac:dyDescent="0.25">
      <c r="A74" s="182" t="s">
        <v>227</v>
      </c>
      <c r="B74" s="183"/>
      <c r="C74" s="183"/>
      <c r="D74" s="183"/>
      <c r="E74" s="183"/>
      <c r="F74" s="183"/>
      <c r="G74" s="183"/>
      <c r="H74" s="183"/>
      <c r="I74" s="183"/>
      <c r="J74" s="183"/>
      <c r="K74" s="184"/>
    </row>
    <row r="75" spans="1:11 16384:16384" ht="87" customHeight="1" x14ac:dyDescent="0.25">
      <c r="A75" s="5" t="s">
        <v>228</v>
      </c>
      <c r="B75" s="4" t="s">
        <v>229</v>
      </c>
      <c r="C75" s="5" t="s">
        <v>230</v>
      </c>
      <c r="D75" s="5" t="s">
        <v>231</v>
      </c>
      <c r="E75" s="5" t="s">
        <v>232</v>
      </c>
      <c r="F75" s="2" t="s">
        <v>233</v>
      </c>
      <c r="G75" s="10" t="s">
        <v>234</v>
      </c>
      <c r="H75" s="7">
        <v>5000</v>
      </c>
      <c r="I75" s="1"/>
      <c r="J75" s="1"/>
      <c r="K75" s="5" t="s">
        <v>235</v>
      </c>
      <c r="XFD75" s="26">
        <f>SUM(G75:XFC75)</f>
        <v>5000</v>
      </c>
    </row>
    <row r="76" spans="1:11 16384:16384" ht="107.25" customHeight="1" x14ac:dyDescent="0.25">
      <c r="A76" s="5" t="s">
        <v>236</v>
      </c>
      <c r="B76" s="5" t="s">
        <v>237</v>
      </c>
      <c r="C76" s="4" t="s">
        <v>238</v>
      </c>
      <c r="D76" s="5" t="s">
        <v>239</v>
      </c>
      <c r="E76" s="4" t="s">
        <v>240</v>
      </c>
      <c r="F76" s="5" t="s">
        <v>241</v>
      </c>
      <c r="G76" s="2" t="s">
        <v>242</v>
      </c>
      <c r="H76" s="7">
        <v>4200</v>
      </c>
      <c r="I76" s="1"/>
      <c r="J76" s="1"/>
      <c r="K76" s="5" t="s">
        <v>235</v>
      </c>
      <c r="XFD76" s="26">
        <f>SUM(G76:XFC76)</f>
        <v>4200</v>
      </c>
    </row>
    <row r="77" spans="1:11 16384:16384" x14ac:dyDescent="0.25">
      <c r="A77" s="182" t="s">
        <v>243</v>
      </c>
      <c r="B77" s="183"/>
      <c r="C77" s="183"/>
      <c r="D77" s="183"/>
      <c r="E77" s="183"/>
      <c r="F77" s="183"/>
      <c r="G77" s="183"/>
      <c r="H77" s="183"/>
      <c r="I77" s="183"/>
      <c r="J77" s="183"/>
      <c r="K77" s="184"/>
    </row>
    <row r="78" spans="1:11 16384:16384" ht="124.5" customHeight="1" x14ac:dyDescent="0.25">
      <c r="A78" s="5" t="s">
        <v>244</v>
      </c>
      <c r="B78" s="5" t="s">
        <v>245</v>
      </c>
      <c r="C78" s="5" t="s">
        <v>246</v>
      </c>
      <c r="D78" s="5" t="s">
        <v>247</v>
      </c>
      <c r="E78" s="5" t="s">
        <v>248</v>
      </c>
      <c r="F78" s="5" t="s">
        <v>249</v>
      </c>
      <c r="G78" s="5" t="s">
        <v>250</v>
      </c>
      <c r="H78" s="7">
        <v>1000000</v>
      </c>
      <c r="I78" s="1"/>
      <c r="J78" s="1"/>
      <c r="K78" s="5" t="s">
        <v>251</v>
      </c>
      <c r="XFD78" s="26">
        <f>SUM(G78:XFC78)</f>
        <v>1000000</v>
      </c>
    </row>
    <row r="79" spans="1:11 16384:16384" ht="144.75" customHeight="1" x14ac:dyDescent="0.25">
      <c r="A79" s="5" t="s">
        <v>252</v>
      </c>
      <c r="B79" s="5" t="s">
        <v>253</v>
      </c>
      <c r="C79" s="5" t="s">
        <v>254</v>
      </c>
      <c r="D79" s="5" t="s">
        <v>255</v>
      </c>
      <c r="E79" s="5" t="s">
        <v>256</v>
      </c>
      <c r="F79" s="5" t="s">
        <v>257</v>
      </c>
      <c r="G79" s="5" t="s">
        <v>258</v>
      </c>
      <c r="H79" s="7">
        <v>15000000</v>
      </c>
      <c r="I79" s="1"/>
      <c r="J79" s="1"/>
      <c r="K79" s="5" t="s">
        <v>251</v>
      </c>
      <c r="XFD79" s="26">
        <f>SUM(G79:XFC79)</f>
        <v>15000000</v>
      </c>
    </row>
    <row r="80" spans="1:11 16384:16384" ht="224.25" customHeight="1" x14ac:dyDescent="0.25">
      <c r="A80" s="5" t="s">
        <v>259</v>
      </c>
      <c r="B80" s="5" t="s">
        <v>260</v>
      </c>
      <c r="C80" s="5" t="s">
        <v>261</v>
      </c>
      <c r="D80" s="5" t="s">
        <v>262</v>
      </c>
      <c r="E80" s="9" t="s">
        <v>263</v>
      </c>
      <c r="F80" s="5" t="s">
        <v>264</v>
      </c>
      <c r="G80" s="5" t="s">
        <v>265</v>
      </c>
      <c r="H80" s="7">
        <v>5000000</v>
      </c>
      <c r="I80" s="1"/>
      <c r="J80" s="1"/>
      <c r="K80" s="5" t="s">
        <v>251</v>
      </c>
      <c r="XFD80" s="26">
        <f>SUM(G80:XFC80)</f>
        <v>5000000</v>
      </c>
    </row>
    <row r="81" spans="1:11 16384:16384" x14ac:dyDescent="0.25">
      <c r="A81" s="186" t="s">
        <v>278</v>
      </c>
      <c r="B81" s="186"/>
      <c r="C81" s="186"/>
      <c r="D81" s="186"/>
      <c r="E81" s="186"/>
      <c r="F81" s="186"/>
      <c r="G81" s="186"/>
      <c r="H81" s="186"/>
      <c r="I81" s="186"/>
      <c r="J81" s="186"/>
      <c r="K81" s="186"/>
    </row>
    <row r="82" spans="1:11 16384:16384" ht="51" customHeight="1" x14ac:dyDescent="0.25">
      <c r="A82" s="177" t="s">
        <v>279</v>
      </c>
      <c r="B82" s="177" t="s">
        <v>280</v>
      </c>
      <c r="C82" s="177" t="s">
        <v>281</v>
      </c>
      <c r="D82" s="177" t="s">
        <v>282</v>
      </c>
      <c r="E82" s="5" t="s">
        <v>283</v>
      </c>
      <c r="F82" s="177" t="s">
        <v>290</v>
      </c>
      <c r="G82" s="177" t="s">
        <v>292</v>
      </c>
      <c r="H82" s="7">
        <v>300000</v>
      </c>
      <c r="I82" s="1"/>
      <c r="J82" s="1"/>
      <c r="K82" s="177" t="s">
        <v>291</v>
      </c>
      <c r="XFD82" s="26">
        <f t="shared" ref="XFD82:XFD88" si="4">SUM(G82:XFC82)</f>
        <v>300000</v>
      </c>
    </row>
    <row r="83" spans="1:11 16384:16384" ht="78.75" customHeight="1" x14ac:dyDescent="0.25">
      <c r="A83" s="179"/>
      <c r="B83" s="179"/>
      <c r="C83" s="179"/>
      <c r="D83" s="179"/>
      <c r="E83" s="4" t="s">
        <v>284</v>
      </c>
      <c r="F83" s="179"/>
      <c r="G83" s="179"/>
      <c r="H83" s="6">
        <v>15000</v>
      </c>
      <c r="I83" s="1"/>
      <c r="J83" s="1"/>
      <c r="K83" s="179"/>
      <c r="XFD83" s="26">
        <f t="shared" si="4"/>
        <v>15000</v>
      </c>
    </row>
    <row r="84" spans="1:11 16384:16384" ht="70.5" customHeight="1" x14ac:dyDescent="0.25">
      <c r="A84" s="179"/>
      <c r="B84" s="179"/>
      <c r="C84" s="179"/>
      <c r="D84" s="179"/>
      <c r="E84" s="4" t="s">
        <v>285</v>
      </c>
      <c r="F84" s="179"/>
      <c r="G84" s="179"/>
      <c r="H84" s="6">
        <v>200000</v>
      </c>
      <c r="I84" s="1"/>
      <c r="J84" s="1"/>
      <c r="K84" s="179"/>
      <c r="XFD84" s="26">
        <f t="shared" si="4"/>
        <v>200000</v>
      </c>
    </row>
    <row r="85" spans="1:11 16384:16384" ht="79.5" customHeight="1" x14ac:dyDescent="0.25">
      <c r="A85" s="179"/>
      <c r="B85" s="179"/>
      <c r="C85" s="179"/>
      <c r="D85" s="179"/>
      <c r="E85" s="4" t="s">
        <v>286</v>
      </c>
      <c r="F85" s="179"/>
      <c r="G85" s="179"/>
      <c r="H85" s="6">
        <v>100000</v>
      </c>
      <c r="I85" s="1"/>
      <c r="J85" s="1"/>
      <c r="K85" s="179"/>
      <c r="XFD85" s="26">
        <f t="shared" si="4"/>
        <v>100000</v>
      </c>
    </row>
    <row r="86" spans="1:11 16384:16384" ht="98.25" customHeight="1" x14ac:dyDescent="0.25">
      <c r="A86" s="179"/>
      <c r="B86" s="179"/>
      <c r="C86" s="179"/>
      <c r="D86" s="179"/>
      <c r="E86" s="4" t="s">
        <v>287</v>
      </c>
      <c r="F86" s="179"/>
      <c r="G86" s="179"/>
      <c r="H86" s="6">
        <v>100000</v>
      </c>
      <c r="I86" s="1"/>
      <c r="J86" s="1"/>
      <c r="K86" s="179"/>
      <c r="XFD86" s="26">
        <f t="shared" si="4"/>
        <v>100000</v>
      </c>
    </row>
    <row r="87" spans="1:11 16384:16384" ht="70.5" customHeight="1" x14ac:dyDescent="0.25">
      <c r="A87" s="179"/>
      <c r="B87" s="179"/>
      <c r="C87" s="179"/>
      <c r="D87" s="179"/>
      <c r="E87" s="4" t="s">
        <v>288</v>
      </c>
      <c r="F87" s="179"/>
      <c r="G87" s="179"/>
      <c r="H87" s="6">
        <v>300000</v>
      </c>
      <c r="I87" s="1"/>
      <c r="J87" s="1"/>
      <c r="K87" s="179"/>
      <c r="XFD87" s="26">
        <f t="shared" si="4"/>
        <v>300000</v>
      </c>
    </row>
    <row r="88" spans="1:11 16384:16384" ht="53.25" customHeight="1" x14ac:dyDescent="0.25">
      <c r="A88" s="178"/>
      <c r="B88" s="178"/>
      <c r="C88" s="178"/>
      <c r="D88" s="178"/>
      <c r="E88" s="4" t="s">
        <v>289</v>
      </c>
      <c r="F88" s="178"/>
      <c r="G88" s="178"/>
      <c r="H88" s="6">
        <v>500000</v>
      </c>
      <c r="I88" s="1"/>
      <c r="J88" s="1"/>
      <c r="K88" s="178"/>
      <c r="XFD88" s="26">
        <f t="shared" si="4"/>
        <v>500000</v>
      </c>
    </row>
    <row r="89" spans="1:11 16384:16384" x14ac:dyDescent="0.25">
      <c r="A89" s="182" t="s">
        <v>293</v>
      </c>
      <c r="B89" s="183"/>
      <c r="C89" s="183"/>
      <c r="D89" s="183"/>
      <c r="E89" s="183"/>
      <c r="F89" s="183"/>
      <c r="G89" s="183"/>
      <c r="H89" s="183"/>
      <c r="I89" s="183"/>
      <c r="J89" s="183"/>
      <c r="K89" s="184"/>
    </row>
    <row r="90" spans="1:11 16384:16384" ht="73.5" customHeight="1" x14ac:dyDescent="0.25">
      <c r="A90" s="177" t="s">
        <v>344</v>
      </c>
      <c r="B90" s="177" t="s">
        <v>345</v>
      </c>
      <c r="C90" s="177" t="s">
        <v>346</v>
      </c>
      <c r="D90" s="5" t="s">
        <v>347</v>
      </c>
      <c r="E90" s="15" t="s">
        <v>348</v>
      </c>
      <c r="F90" s="15" t="s">
        <v>349</v>
      </c>
      <c r="G90" s="196" t="s">
        <v>350</v>
      </c>
      <c r="H90" s="19">
        <v>6000000</v>
      </c>
      <c r="I90" s="24"/>
      <c r="J90" s="24"/>
      <c r="K90" s="196" t="s">
        <v>351</v>
      </c>
      <c r="XFD90" s="26">
        <f>SUM(G90:XFC90)</f>
        <v>6000000</v>
      </c>
    </row>
    <row r="91" spans="1:11 16384:16384" ht="60" x14ac:dyDescent="0.25">
      <c r="A91" s="179"/>
      <c r="B91" s="179"/>
      <c r="C91" s="179"/>
      <c r="D91" s="20" t="s">
        <v>352</v>
      </c>
      <c r="E91" s="20" t="s">
        <v>353</v>
      </c>
      <c r="F91" s="21" t="s">
        <v>354</v>
      </c>
      <c r="G91" s="197"/>
      <c r="H91" s="17">
        <v>6000000</v>
      </c>
      <c r="I91" s="16"/>
      <c r="J91" s="16"/>
      <c r="K91" s="198"/>
      <c r="XFD91" s="26">
        <f>SUM(G91:XFC91)</f>
        <v>6000000</v>
      </c>
    </row>
    <row r="92" spans="1:11 16384:16384" ht="77.25" customHeight="1" x14ac:dyDescent="0.25">
      <c r="A92" s="178"/>
      <c r="B92" s="178"/>
      <c r="C92" s="178"/>
      <c r="D92" s="38" t="s">
        <v>415</v>
      </c>
      <c r="E92" s="38" t="s">
        <v>416</v>
      </c>
      <c r="F92" s="39" t="s">
        <v>349</v>
      </c>
      <c r="G92" s="198"/>
      <c r="H92" s="40">
        <v>3740000</v>
      </c>
      <c r="I92" s="16"/>
      <c r="J92" s="16"/>
      <c r="K92" s="41" t="s">
        <v>361</v>
      </c>
      <c r="XFD92" s="26">
        <f>SUM(G92:XFC92)</f>
        <v>3740000</v>
      </c>
    </row>
    <row r="93" spans="1:11 16384:16384" ht="60.75" customHeight="1" x14ac:dyDescent="0.25">
      <c r="A93" s="177" t="s">
        <v>355</v>
      </c>
      <c r="B93" s="177" t="s">
        <v>356</v>
      </c>
      <c r="C93" s="177" t="s">
        <v>357</v>
      </c>
      <c r="D93" s="21" t="s">
        <v>358</v>
      </c>
      <c r="E93" s="21" t="s">
        <v>359</v>
      </c>
      <c r="F93" s="21" t="s">
        <v>360</v>
      </c>
      <c r="G93" s="22" t="s">
        <v>226</v>
      </c>
      <c r="H93" s="19">
        <v>7962713</v>
      </c>
      <c r="I93" s="16"/>
      <c r="J93" s="16"/>
      <c r="K93" s="177" t="s">
        <v>361</v>
      </c>
      <c r="XFD93" s="26">
        <f>SUM(G93:XFC93)</f>
        <v>7962713</v>
      </c>
    </row>
    <row r="94" spans="1:11 16384:16384" ht="60" x14ac:dyDescent="0.25">
      <c r="A94" s="178"/>
      <c r="B94" s="178"/>
      <c r="C94" s="178"/>
      <c r="D94" s="4" t="s">
        <v>362</v>
      </c>
      <c r="E94" s="4" t="s">
        <v>363</v>
      </c>
      <c r="F94" s="4" t="s">
        <v>364</v>
      </c>
      <c r="G94" s="2" t="s">
        <v>365</v>
      </c>
      <c r="H94" s="23">
        <v>850000</v>
      </c>
      <c r="I94" s="18"/>
      <c r="J94" s="18"/>
      <c r="K94" s="178"/>
      <c r="XFD94" s="26">
        <f>SUM(G94:XFC94)</f>
        <v>850000</v>
      </c>
    </row>
    <row r="95" spans="1:11 16384:16384" x14ac:dyDescent="0.25">
      <c r="A95" s="182" t="s">
        <v>294</v>
      </c>
      <c r="B95" s="183"/>
      <c r="C95" s="183"/>
      <c r="D95" s="183"/>
      <c r="E95" s="183"/>
      <c r="F95" s="183"/>
      <c r="G95" s="183"/>
      <c r="H95" s="183"/>
      <c r="I95" s="183"/>
      <c r="J95" s="183"/>
      <c r="K95" s="184"/>
    </row>
    <row r="96" spans="1:11 16384:16384" ht="120" customHeight="1" x14ac:dyDescent="0.25">
      <c r="A96" s="177" t="s">
        <v>296</v>
      </c>
      <c r="B96" s="177" t="s">
        <v>295</v>
      </c>
      <c r="C96" s="4" t="s">
        <v>297</v>
      </c>
      <c r="D96" s="177" t="s">
        <v>298</v>
      </c>
      <c r="E96" s="177" t="s">
        <v>299</v>
      </c>
      <c r="F96" s="177" t="s">
        <v>301</v>
      </c>
      <c r="G96" s="177" t="s">
        <v>302</v>
      </c>
      <c r="H96" s="180">
        <v>60000</v>
      </c>
      <c r="I96" s="1"/>
      <c r="J96" s="1"/>
      <c r="K96" s="177" t="s">
        <v>303</v>
      </c>
      <c r="XFD96" s="26">
        <f>SUM(G96:XFC96)</f>
        <v>60000</v>
      </c>
    </row>
    <row r="97" spans="1:11 16384:16384" ht="105" x14ac:dyDescent="0.25">
      <c r="A97" s="178"/>
      <c r="B97" s="178"/>
      <c r="C97" s="4" t="s">
        <v>300</v>
      </c>
      <c r="D97" s="178"/>
      <c r="E97" s="178"/>
      <c r="F97" s="178"/>
      <c r="G97" s="178"/>
      <c r="H97" s="181"/>
      <c r="I97" s="1"/>
      <c r="J97" s="1"/>
      <c r="K97" s="178"/>
    </row>
    <row r="98" spans="1:11 16384:16384" ht="120" x14ac:dyDescent="0.25">
      <c r="A98" s="5" t="s">
        <v>306</v>
      </c>
      <c r="B98" s="4" t="s">
        <v>305</v>
      </c>
      <c r="C98" s="5" t="s">
        <v>307</v>
      </c>
      <c r="D98" s="5" t="s">
        <v>304</v>
      </c>
      <c r="E98" s="5" t="s">
        <v>308</v>
      </c>
      <c r="F98" s="5" t="s">
        <v>309</v>
      </c>
      <c r="G98" s="5" t="s">
        <v>302</v>
      </c>
      <c r="H98" s="14">
        <v>30000</v>
      </c>
      <c r="I98" s="1"/>
      <c r="J98" s="1"/>
      <c r="K98" s="5" t="s">
        <v>310</v>
      </c>
      <c r="XFD98" s="26">
        <f t="shared" ref="XFD98:XFD104" si="5">SUM(G98:XFC98)</f>
        <v>30000</v>
      </c>
    </row>
    <row r="99" spans="1:11 16384:16384" ht="105" x14ac:dyDescent="0.25">
      <c r="A99" s="177" t="s">
        <v>312</v>
      </c>
      <c r="B99" s="177" t="s">
        <v>313</v>
      </c>
      <c r="C99" s="4" t="s">
        <v>314</v>
      </c>
      <c r="D99" s="5" t="s">
        <v>311</v>
      </c>
      <c r="E99" s="4" t="s">
        <v>315</v>
      </c>
      <c r="F99" s="5" t="s">
        <v>316</v>
      </c>
      <c r="G99" s="5" t="s">
        <v>317</v>
      </c>
      <c r="H99" s="7">
        <v>20000</v>
      </c>
      <c r="I99" s="1"/>
      <c r="J99" s="1"/>
      <c r="K99" s="5" t="s">
        <v>318</v>
      </c>
      <c r="XFD99" s="26">
        <f t="shared" si="5"/>
        <v>20000</v>
      </c>
    </row>
    <row r="100" spans="1:11 16384:16384" ht="75" x14ac:dyDescent="0.25">
      <c r="A100" s="179"/>
      <c r="B100" s="178"/>
      <c r="C100" s="4" t="s">
        <v>320</v>
      </c>
      <c r="D100" s="5" t="s">
        <v>319</v>
      </c>
      <c r="E100" s="4" t="s">
        <v>321</v>
      </c>
      <c r="F100" s="2" t="s">
        <v>322</v>
      </c>
      <c r="G100" s="5" t="s">
        <v>302</v>
      </c>
      <c r="H100" s="7">
        <v>10000</v>
      </c>
      <c r="I100" s="1"/>
      <c r="J100" s="1"/>
      <c r="K100" s="2" t="s">
        <v>323</v>
      </c>
      <c r="XFD100" s="26">
        <f t="shared" si="5"/>
        <v>10000</v>
      </c>
    </row>
    <row r="101" spans="1:11 16384:16384" ht="75" x14ac:dyDescent="0.25">
      <c r="A101" s="179"/>
      <c r="B101" s="4" t="s">
        <v>324</v>
      </c>
      <c r="C101" s="177" t="s">
        <v>325</v>
      </c>
      <c r="D101" s="5" t="s">
        <v>326</v>
      </c>
      <c r="E101" s="4" t="s">
        <v>327</v>
      </c>
      <c r="F101" s="2" t="s">
        <v>328</v>
      </c>
      <c r="G101" s="4" t="s">
        <v>329</v>
      </c>
      <c r="H101" s="7">
        <v>50000</v>
      </c>
      <c r="I101" s="1"/>
      <c r="J101" s="1"/>
      <c r="K101" s="5" t="s">
        <v>330</v>
      </c>
      <c r="XFD101" s="26">
        <f t="shared" si="5"/>
        <v>50000</v>
      </c>
    </row>
    <row r="102" spans="1:11 16384:16384" ht="105" x14ac:dyDescent="0.25">
      <c r="A102" s="178"/>
      <c r="B102" s="5" t="s">
        <v>331</v>
      </c>
      <c r="C102" s="178"/>
      <c r="D102" s="5" t="s">
        <v>332</v>
      </c>
      <c r="E102" s="4" t="s">
        <v>333</v>
      </c>
      <c r="F102" s="5" t="s">
        <v>334</v>
      </c>
      <c r="G102" s="5" t="s">
        <v>302</v>
      </c>
      <c r="H102" s="7">
        <v>10000</v>
      </c>
      <c r="I102" s="1"/>
      <c r="J102" s="1"/>
      <c r="K102" s="5" t="s">
        <v>335</v>
      </c>
      <c r="XFD102" s="26">
        <f t="shared" si="5"/>
        <v>10000</v>
      </c>
    </row>
    <row r="103" spans="1:11 16384:16384" ht="60" x14ac:dyDescent="0.25">
      <c r="A103" s="5" t="s">
        <v>336</v>
      </c>
      <c r="B103" s="4" t="s">
        <v>337</v>
      </c>
      <c r="C103" s="4" t="s">
        <v>338</v>
      </c>
      <c r="D103" s="4" t="s">
        <v>339</v>
      </c>
      <c r="E103" s="4" t="s">
        <v>340</v>
      </c>
      <c r="F103" s="5" t="s">
        <v>341</v>
      </c>
      <c r="G103" s="5" t="s">
        <v>302</v>
      </c>
      <c r="H103" s="7">
        <v>10000</v>
      </c>
      <c r="I103" s="1"/>
      <c r="J103" s="1"/>
      <c r="K103" s="5" t="s">
        <v>342</v>
      </c>
      <c r="XFD103" s="26">
        <f t="shared" si="5"/>
        <v>10000</v>
      </c>
    </row>
    <row r="104" spans="1:11 16384:16384" ht="15.75" x14ac:dyDescent="0.25">
      <c r="A104" s="1"/>
      <c r="B104" s="1"/>
      <c r="C104" s="1"/>
      <c r="D104" s="1"/>
      <c r="E104" s="1"/>
      <c r="F104" s="199" t="s">
        <v>367</v>
      </c>
      <c r="G104" s="200"/>
      <c r="H104" s="25">
        <v>51149713</v>
      </c>
      <c r="I104" s="1"/>
      <c r="J104" s="1"/>
      <c r="K104" s="1"/>
      <c r="XFD104" s="26">
        <f t="shared" si="5"/>
        <v>51149713</v>
      </c>
    </row>
    <row r="108" spans="1:11 16384:16384" x14ac:dyDescent="0.25">
      <c r="A108" s="26" t="s">
        <v>369</v>
      </c>
    </row>
    <row r="110" spans="1:11 16384:16384" ht="15.75" x14ac:dyDescent="0.25">
      <c r="A110" s="27" t="s">
        <v>378</v>
      </c>
      <c r="B110" s="27"/>
      <c r="C110" s="27"/>
    </row>
    <row r="111" spans="1:11 16384:16384" x14ac:dyDescent="0.25">
      <c r="A111" s="26" t="s">
        <v>370</v>
      </c>
    </row>
    <row r="116" spans="1:7" x14ac:dyDescent="0.25">
      <c r="A116" s="26" t="s">
        <v>371</v>
      </c>
    </row>
    <row r="118" spans="1:7" ht="15.75" x14ac:dyDescent="0.25">
      <c r="A118" s="27" t="s">
        <v>377</v>
      </c>
      <c r="B118" s="27"/>
      <c r="C118" s="27"/>
      <c r="D118" s="27"/>
      <c r="E118" s="27"/>
      <c r="F118" s="27"/>
      <c r="G118" s="27"/>
    </row>
    <row r="119" spans="1:7" x14ac:dyDescent="0.25">
      <c r="A119" s="26" t="s">
        <v>372</v>
      </c>
    </row>
    <row r="123" spans="1:7" x14ac:dyDescent="0.25">
      <c r="A123" s="26" t="s">
        <v>373</v>
      </c>
    </row>
    <row r="126" spans="1:7" ht="15.75" x14ac:dyDescent="0.25">
      <c r="C126" s="27" t="s">
        <v>374</v>
      </c>
      <c r="D126" s="27"/>
      <c r="E126" s="27"/>
    </row>
    <row r="127" spans="1:7" x14ac:dyDescent="0.25">
      <c r="A127" s="26" t="s">
        <v>375</v>
      </c>
      <c r="C127" s="26" t="s">
        <v>376</v>
      </c>
    </row>
  </sheetData>
  <mergeCells count="96">
    <mergeCell ref="F104:G104"/>
    <mergeCell ref="G96:G97"/>
    <mergeCell ref="H96:H97"/>
    <mergeCell ref="K96:K97"/>
    <mergeCell ref="A99:A102"/>
    <mergeCell ref="B99:B100"/>
    <mergeCell ref="C101:C102"/>
    <mergeCell ref="A96:A97"/>
    <mergeCell ref="B96:B97"/>
    <mergeCell ref="D96:D97"/>
    <mergeCell ref="E96:E97"/>
    <mergeCell ref="F96:F97"/>
    <mergeCell ref="A93:A94"/>
    <mergeCell ref="B93:B94"/>
    <mergeCell ref="C93:C94"/>
    <mergeCell ref="K93:K94"/>
    <mergeCell ref="A95:K95"/>
    <mergeCell ref="A89:K89"/>
    <mergeCell ref="A90:A92"/>
    <mergeCell ref="B90:B92"/>
    <mergeCell ref="C90:C92"/>
    <mergeCell ref="G90:G92"/>
    <mergeCell ref="K90:K91"/>
    <mergeCell ref="K59:K68"/>
    <mergeCell ref="A74:K74"/>
    <mergeCell ref="A77:K77"/>
    <mergeCell ref="A81:K81"/>
    <mergeCell ref="A82:A88"/>
    <mergeCell ref="B82:B88"/>
    <mergeCell ref="C82:C88"/>
    <mergeCell ref="D82:D88"/>
    <mergeCell ref="F82:F88"/>
    <mergeCell ref="G82:G88"/>
    <mergeCell ref="K82:K88"/>
    <mergeCell ref="K48:K51"/>
    <mergeCell ref="A52:K52"/>
    <mergeCell ref="A53:K53"/>
    <mergeCell ref="A59:A69"/>
    <mergeCell ref="B59:B69"/>
    <mergeCell ref="C59:C68"/>
    <mergeCell ref="D59:D68"/>
    <mergeCell ref="F59:F68"/>
    <mergeCell ref="G59:G68"/>
    <mergeCell ref="I59:J68"/>
    <mergeCell ref="A48:A51"/>
    <mergeCell ref="B48:B51"/>
    <mergeCell ref="C48:C51"/>
    <mergeCell ref="D48:D51"/>
    <mergeCell ref="G48:G51"/>
    <mergeCell ref="H48:H51"/>
    <mergeCell ref="A45:XFD45"/>
    <mergeCell ref="A46:A47"/>
    <mergeCell ref="B46:B47"/>
    <mergeCell ref="C46:C47"/>
    <mergeCell ref="D46:D47"/>
    <mergeCell ref="H46:H47"/>
    <mergeCell ref="K46:K47"/>
    <mergeCell ref="A38:K38"/>
    <mergeCell ref="A39:A41"/>
    <mergeCell ref="B39:B41"/>
    <mergeCell ref="D39:D41"/>
    <mergeCell ref="F39:F41"/>
    <mergeCell ref="G39:G41"/>
    <mergeCell ref="H39:H41"/>
    <mergeCell ref="K39:K41"/>
    <mergeCell ref="C40:C41"/>
    <mergeCell ref="K30:K35"/>
    <mergeCell ref="A22:XFD22"/>
    <mergeCell ref="A23:A24"/>
    <mergeCell ref="B23:B24"/>
    <mergeCell ref="K23:K25"/>
    <mergeCell ref="A25:A28"/>
    <mergeCell ref="B26:B28"/>
    <mergeCell ref="C26:C28"/>
    <mergeCell ref="D26:D28"/>
    <mergeCell ref="A30:A35"/>
    <mergeCell ref="B30:B35"/>
    <mergeCell ref="C30:C35"/>
    <mergeCell ref="D30:D35"/>
    <mergeCell ref="H30:H31"/>
    <mergeCell ref="A20:A21"/>
    <mergeCell ref="B20:B21"/>
    <mergeCell ref="C20:C21"/>
    <mergeCell ref="D20:D21"/>
    <mergeCell ref="F20:F21"/>
    <mergeCell ref="A1:K1"/>
    <mergeCell ref="A2:K2"/>
    <mergeCell ref="A10:A11"/>
    <mergeCell ref="B10:B11"/>
    <mergeCell ref="C10:C11"/>
    <mergeCell ref="D10:D11"/>
    <mergeCell ref="E10:E11"/>
    <mergeCell ref="F10:F11"/>
    <mergeCell ref="G10:G11"/>
    <mergeCell ref="H10:J10"/>
    <mergeCell ref="K10:K11"/>
  </mergeCells>
  <pageMargins left="1.2" right="0.7" top="0.75" bottom="0.75" header="0.3" footer="0.3"/>
  <pageSetup paperSize="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1"/>
  <sheetViews>
    <sheetView tabSelected="1" topLeftCell="A28" zoomScaleNormal="100" workbookViewId="0">
      <selection activeCell="C51" sqref="C51"/>
    </sheetView>
  </sheetViews>
  <sheetFormatPr defaultRowHeight="15" x14ac:dyDescent="0.25"/>
  <cols>
    <col min="1" max="1" width="19.28515625" customWidth="1"/>
    <col min="2" max="2" width="18.42578125" customWidth="1"/>
    <col min="3" max="3" width="15.5703125" customWidth="1"/>
    <col min="4" max="4" width="19.28515625" customWidth="1"/>
    <col min="5" max="5" width="18.140625" customWidth="1"/>
    <col min="6" max="6" width="18.28515625" customWidth="1"/>
    <col min="7" max="7" width="14.140625" customWidth="1"/>
    <col min="8" max="8" width="15.28515625" customWidth="1"/>
    <col min="9" max="9" width="21.28515625" customWidth="1"/>
    <col min="11" max="11" width="17.85546875" customWidth="1"/>
    <col min="12" max="12" width="18.85546875" customWidth="1"/>
  </cols>
  <sheetData>
    <row r="1" spans="1:12" ht="15.75" x14ac:dyDescent="0.25">
      <c r="A1" s="159" t="s">
        <v>658</v>
      </c>
      <c r="B1" s="159"/>
      <c r="C1" s="159"/>
      <c r="D1" s="159"/>
      <c r="E1" s="159"/>
      <c r="F1" s="159"/>
      <c r="G1" s="159"/>
      <c r="H1" s="159"/>
      <c r="I1" s="159"/>
    </row>
    <row r="2" spans="1:12" ht="15.75" x14ac:dyDescent="0.25">
      <c r="A2" s="159"/>
      <c r="B2" s="159"/>
      <c r="C2" s="159"/>
      <c r="D2" s="159"/>
      <c r="E2" s="159"/>
    </row>
    <row r="3" spans="1:12" ht="21.75" customHeight="1" x14ac:dyDescent="0.25">
      <c r="A3" s="43"/>
      <c r="B3" s="43"/>
    </row>
    <row r="4" spans="1:12" ht="43.5" customHeight="1" x14ac:dyDescent="0.25">
      <c r="A4" s="160" t="s">
        <v>6</v>
      </c>
      <c r="B4" s="162" t="s">
        <v>8</v>
      </c>
      <c r="C4" s="160" t="s">
        <v>422</v>
      </c>
      <c r="D4" s="162" t="s">
        <v>10</v>
      </c>
      <c r="E4" s="160" t="s">
        <v>423</v>
      </c>
      <c r="F4" s="160" t="s">
        <v>632</v>
      </c>
      <c r="G4" s="51" t="s">
        <v>633</v>
      </c>
      <c r="H4" s="21" t="s">
        <v>634</v>
      </c>
      <c r="I4" s="51" t="s">
        <v>635</v>
      </c>
    </row>
    <row r="5" spans="1:12" ht="19.5" customHeight="1" x14ac:dyDescent="0.25">
      <c r="A5" s="161"/>
      <c r="B5" s="163"/>
      <c r="C5" s="161"/>
      <c r="D5" s="163"/>
      <c r="E5" s="161"/>
      <c r="F5" s="161"/>
      <c r="G5" s="1"/>
      <c r="H5" s="1"/>
      <c r="I5" s="1"/>
    </row>
    <row r="6" spans="1:12" s="44" customFormat="1" ht="19.5" customHeight="1" x14ac:dyDescent="0.25">
      <c r="A6" s="203" t="s">
        <v>428</v>
      </c>
      <c r="B6" s="204"/>
      <c r="C6" s="204"/>
      <c r="D6" s="204"/>
      <c r="E6" s="204"/>
      <c r="F6" s="129"/>
      <c r="G6" s="129"/>
      <c r="H6" s="129"/>
      <c r="I6" s="129"/>
    </row>
    <row r="7" spans="1:12" s="44" customFormat="1" ht="19.5" customHeight="1" x14ac:dyDescent="0.25">
      <c r="A7" s="205" t="s">
        <v>417</v>
      </c>
      <c r="B7" s="206"/>
      <c r="C7" s="206"/>
      <c r="D7" s="206"/>
      <c r="E7" s="206"/>
      <c r="F7" s="1"/>
      <c r="G7" s="6"/>
      <c r="H7" s="1"/>
      <c r="I7" s="1"/>
    </row>
    <row r="8" spans="1:12" s="44" customFormat="1" ht="128.1" customHeight="1" x14ac:dyDescent="0.25">
      <c r="A8" s="15" t="s">
        <v>562</v>
      </c>
      <c r="B8" s="59" t="s">
        <v>455</v>
      </c>
      <c r="C8" s="83" t="s">
        <v>456</v>
      </c>
      <c r="D8" s="83" t="s">
        <v>457</v>
      </c>
      <c r="E8" s="49" t="s">
        <v>458</v>
      </c>
      <c r="F8" s="9" t="s">
        <v>666</v>
      </c>
      <c r="G8" s="7">
        <v>2700000</v>
      </c>
      <c r="H8" s="7">
        <v>1590515</v>
      </c>
      <c r="I8" s="1"/>
    </row>
    <row r="9" spans="1:12" s="44" customFormat="1" ht="120" customHeight="1" x14ac:dyDescent="0.25">
      <c r="A9" s="81" t="s">
        <v>569</v>
      </c>
      <c r="B9" s="82" t="s">
        <v>568</v>
      </c>
      <c r="C9" s="82" t="s">
        <v>459</v>
      </c>
      <c r="D9" s="77" t="s">
        <v>567</v>
      </c>
      <c r="E9" s="66" t="s">
        <v>563</v>
      </c>
      <c r="F9" s="141" t="s">
        <v>650</v>
      </c>
      <c r="G9" s="7">
        <v>1000000</v>
      </c>
      <c r="H9" s="14">
        <v>0</v>
      </c>
      <c r="I9" s="2" t="s">
        <v>636</v>
      </c>
    </row>
    <row r="10" spans="1:12" s="44" customFormat="1" ht="123.75" customHeight="1" x14ac:dyDescent="0.25">
      <c r="A10" s="101" t="s">
        <v>460</v>
      </c>
      <c r="B10" s="100" t="s">
        <v>461</v>
      </c>
      <c r="C10" s="59" t="s">
        <v>462</v>
      </c>
      <c r="D10" s="59" t="s">
        <v>463</v>
      </c>
      <c r="E10" s="62" t="s">
        <v>464</v>
      </c>
      <c r="F10" s="141" t="s">
        <v>650</v>
      </c>
      <c r="G10" s="7">
        <v>40000</v>
      </c>
      <c r="H10" s="14">
        <v>0</v>
      </c>
      <c r="I10" s="9" t="s">
        <v>667</v>
      </c>
    </row>
    <row r="11" spans="1:12" s="44" customFormat="1" ht="80.099999999999994" customHeight="1" x14ac:dyDescent="0.25">
      <c r="A11" s="101" t="s">
        <v>597</v>
      </c>
      <c r="B11" s="100" t="s">
        <v>598</v>
      </c>
      <c r="C11" s="59" t="s">
        <v>465</v>
      </c>
      <c r="D11" s="59" t="s">
        <v>599</v>
      </c>
      <c r="E11" s="62" t="s">
        <v>600</v>
      </c>
      <c r="F11" s="141" t="s">
        <v>650</v>
      </c>
      <c r="G11" s="7">
        <v>434000</v>
      </c>
      <c r="H11" s="14">
        <v>0</v>
      </c>
      <c r="I11" s="9" t="s">
        <v>657</v>
      </c>
    </row>
    <row r="12" spans="1:12" s="44" customFormat="1" ht="80.099999999999994" customHeight="1" x14ac:dyDescent="0.25">
      <c r="A12" s="59" t="s">
        <v>466</v>
      </c>
      <c r="B12" s="59" t="s">
        <v>467</v>
      </c>
      <c r="C12" s="59" t="s">
        <v>431</v>
      </c>
      <c r="D12" s="59" t="s">
        <v>468</v>
      </c>
      <c r="E12" s="62" t="s">
        <v>469</v>
      </c>
      <c r="F12" s="141" t="s">
        <v>650</v>
      </c>
      <c r="G12" s="7">
        <v>25000</v>
      </c>
      <c r="H12" s="14">
        <v>0</v>
      </c>
      <c r="I12" s="9" t="s">
        <v>668</v>
      </c>
      <c r="L12" s="44" t="s">
        <v>669</v>
      </c>
    </row>
    <row r="13" spans="1:12" s="44" customFormat="1" ht="240.75" customHeight="1" x14ac:dyDescent="0.25">
      <c r="A13" s="49" t="s">
        <v>470</v>
      </c>
      <c r="B13" s="49" t="s">
        <v>471</v>
      </c>
      <c r="C13" s="60" t="s">
        <v>472</v>
      </c>
      <c r="D13" s="60" t="s">
        <v>473</v>
      </c>
      <c r="E13" s="49" t="s">
        <v>474</v>
      </c>
      <c r="F13" s="141" t="s">
        <v>650</v>
      </c>
      <c r="G13" s="7">
        <v>25200000</v>
      </c>
      <c r="H13" s="14">
        <v>0</v>
      </c>
      <c r="I13" s="9" t="s">
        <v>670</v>
      </c>
    </row>
    <row r="14" spans="1:12" s="44" customFormat="1" ht="150.75" customHeight="1" x14ac:dyDescent="0.25">
      <c r="A14" s="153" t="s">
        <v>672</v>
      </c>
      <c r="B14" s="154" t="s">
        <v>475</v>
      </c>
      <c r="C14" s="153" t="s">
        <v>570</v>
      </c>
      <c r="D14" s="155" t="s">
        <v>476</v>
      </c>
      <c r="E14" s="158" t="s">
        <v>673</v>
      </c>
      <c r="F14" s="141" t="s">
        <v>650</v>
      </c>
      <c r="G14" s="156">
        <v>2000000</v>
      </c>
      <c r="H14" s="156">
        <v>2000000</v>
      </c>
      <c r="I14" s="157"/>
    </row>
    <row r="15" spans="1:12" s="44" customFormat="1" ht="120" customHeight="1" x14ac:dyDescent="0.25">
      <c r="A15" s="15" t="s">
        <v>550</v>
      </c>
      <c r="B15" s="59" t="s">
        <v>551</v>
      </c>
      <c r="C15" s="83" t="s">
        <v>552</v>
      </c>
      <c r="D15" s="83" t="s">
        <v>553</v>
      </c>
      <c r="E15" s="49" t="s">
        <v>554</v>
      </c>
      <c r="F15" s="5" t="s">
        <v>674</v>
      </c>
      <c r="G15" s="7">
        <v>7500000</v>
      </c>
      <c r="H15" s="7">
        <v>2020700</v>
      </c>
      <c r="I15" s="1"/>
    </row>
    <row r="16" spans="1:12" s="44" customFormat="1" ht="120" customHeight="1" x14ac:dyDescent="0.25">
      <c r="A16" s="63" t="s">
        <v>555</v>
      </c>
      <c r="B16" s="63" t="s">
        <v>556</v>
      </c>
      <c r="C16" s="63" t="s">
        <v>557</v>
      </c>
      <c r="D16" s="59" t="s">
        <v>424</v>
      </c>
      <c r="E16" s="62" t="s">
        <v>558</v>
      </c>
      <c r="F16" s="141" t="s">
        <v>650</v>
      </c>
      <c r="G16" s="7">
        <v>300000</v>
      </c>
      <c r="H16" s="14">
        <v>0</v>
      </c>
      <c r="I16" s="9" t="s">
        <v>657</v>
      </c>
    </row>
    <row r="17" spans="1:9" s="44" customFormat="1" ht="46.5" customHeight="1" x14ac:dyDescent="0.25">
      <c r="A17" s="201" t="s">
        <v>644</v>
      </c>
      <c r="B17" s="202"/>
      <c r="C17" s="202"/>
      <c r="D17" s="202"/>
      <c r="E17" s="202"/>
      <c r="F17" s="129"/>
      <c r="G17" s="131"/>
      <c r="H17" s="131"/>
      <c r="I17" s="132"/>
    </row>
    <row r="18" spans="1:9" s="44" customFormat="1" ht="255" customHeight="1" x14ac:dyDescent="0.25">
      <c r="A18" s="64" t="s">
        <v>659</v>
      </c>
      <c r="B18" s="65" t="s">
        <v>660</v>
      </c>
      <c r="C18" s="64" t="s">
        <v>661</v>
      </c>
      <c r="D18" s="49" t="s">
        <v>473</v>
      </c>
      <c r="E18" s="49" t="s">
        <v>662</v>
      </c>
      <c r="F18" s="141" t="s">
        <v>650</v>
      </c>
      <c r="G18" s="7">
        <v>1800000</v>
      </c>
      <c r="H18" s="14">
        <v>0</v>
      </c>
      <c r="I18" s="9" t="s">
        <v>670</v>
      </c>
    </row>
    <row r="19" spans="1:9" s="44" customFormat="1" ht="30" customHeight="1" x14ac:dyDescent="0.25">
      <c r="A19" s="201" t="s">
        <v>426</v>
      </c>
      <c r="B19" s="202"/>
      <c r="C19" s="202"/>
      <c r="D19" s="202"/>
      <c r="E19" s="202"/>
      <c r="F19" s="129"/>
      <c r="G19" s="130"/>
      <c r="H19" s="129"/>
      <c r="I19" s="129"/>
    </row>
    <row r="20" spans="1:9" s="44" customFormat="1" ht="82.5" customHeight="1" x14ac:dyDescent="0.25">
      <c r="A20" s="49" t="s">
        <v>477</v>
      </c>
      <c r="B20" s="49" t="s">
        <v>571</v>
      </c>
      <c r="C20" s="49" t="s">
        <v>478</v>
      </c>
      <c r="D20" s="49" t="s">
        <v>479</v>
      </c>
      <c r="E20" s="49" t="s">
        <v>480</v>
      </c>
      <c r="F20" s="141" t="s">
        <v>650</v>
      </c>
      <c r="G20" s="7">
        <v>60000</v>
      </c>
      <c r="H20" s="14">
        <v>0</v>
      </c>
      <c r="I20" s="9" t="s">
        <v>657</v>
      </c>
    </row>
    <row r="21" spans="1:9" s="44" customFormat="1" ht="108.75" customHeight="1" x14ac:dyDescent="0.25">
      <c r="A21" s="99" t="s">
        <v>481</v>
      </c>
      <c r="B21" s="59" t="s">
        <v>572</v>
      </c>
      <c r="C21" s="59" t="s">
        <v>573</v>
      </c>
      <c r="D21" s="59" t="s">
        <v>482</v>
      </c>
      <c r="E21" s="62" t="s">
        <v>483</v>
      </c>
      <c r="F21" s="141" t="s">
        <v>650</v>
      </c>
      <c r="G21" s="7">
        <v>50000</v>
      </c>
      <c r="H21" s="7">
        <v>3349</v>
      </c>
      <c r="I21" s="1"/>
    </row>
    <row r="22" spans="1:9" s="44" customFormat="1" ht="112.5" customHeight="1" x14ac:dyDescent="0.25">
      <c r="A22" s="95" t="s">
        <v>574</v>
      </c>
      <c r="B22" s="59" t="s">
        <v>575</v>
      </c>
      <c r="C22" s="59" t="s">
        <v>437</v>
      </c>
      <c r="D22" s="59" t="s">
        <v>576</v>
      </c>
      <c r="E22" s="62" t="s">
        <v>484</v>
      </c>
      <c r="F22" s="141" t="s">
        <v>650</v>
      </c>
      <c r="G22" s="7">
        <v>65000</v>
      </c>
      <c r="H22" s="7">
        <v>5459</v>
      </c>
      <c r="I22" s="9" t="s">
        <v>657</v>
      </c>
    </row>
    <row r="23" spans="1:9" s="44" customFormat="1" ht="120.75" customHeight="1" x14ac:dyDescent="0.25">
      <c r="A23" s="63" t="s">
        <v>485</v>
      </c>
      <c r="B23" s="63" t="s">
        <v>577</v>
      </c>
      <c r="C23" s="63" t="s">
        <v>578</v>
      </c>
      <c r="D23" s="59" t="s">
        <v>579</v>
      </c>
      <c r="E23" s="62" t="s">
        <v>486</v>
      </c>
      <c r="F23" s="9" t="s">
        <v>641</v>
      </c>
      <c r="G23" s="7">
        <v>140000</v>
      </c>
      <c r="H23" s="7">
        <v>130360.5</v>
      </c>
      <c r="I23" s="9" t="s">
        <v>657</v>
      </c>
    </row>
    <row r="24" spans="1:9" s="44" customFormat="1" ht="75.75" customHeight="1" x14ac:dyDescent="0.25">
      <c r="A24" s="58" t="s">
        <v>580</v>
      </c>
      <c r="B24" s="58" t="s">
        <v>581</v>
      </c>
      <c r="C24" s="58" t="s">
        <v>487</v>
      </c>
      <c r="D24" s="59" t="s">
        <v>488</v>
      </c>
      <c r="E24" s="62" t="s">
        <v>489</v>
      </c>
      <c r="F24" s="141" t="s">
        <v>650</v>
      </c>
      <c r="G24" s="7">
        <v>35000</v>
      </c>
      <c r="H24" s="14">
        <v>0</v>
      </c>
      <c r="I24" s="9" t="s">
        <v>657</v>
      </c>
    </row>
    <row r="25" spans="1:9" s="44" customFormat="1" ht="114" customHeight="1" x14ac:dyDescent="0.25">
      <c r="A25" s="59" t="s">
        <v>490</v>
      </c>
      <c r="B25" s="59" t="s">
        <v>491</v>
      </c>
      <c r="C25" s="59" t="s">
        <v>438</v>
      </c>
      <c r="D25" s="59" t="s">
        <v>492</v>
      </c>
      <c r="E25" s="62" t="s">
        <v>493</v>
      </c>
      <c r="F25" s="141" t="s">
        <v>650</v>
      </c>
      <c r="G25" s="7">
        <v>150000</v>
      </c>
      <c r="H25" s="14">
        <v>0</v>
      </c>
      <c r="I25" s="9" t="s">
        <v>657</v>
      </c>
    </row>
    <row r="26" spans="1:9" s="44" customFormat="1" ht="120" customHeight="1" x14ac:dyDescent="0.25">
      <c r="A26" s="58" t="s">
        <v>583</v>
      </c>
      <c r="B26" s="58" t="s">
        <v>584</v>
      </c>
      <c r="C26" s="58" t="s">
        <v>582</v>
      </c>
      <c r="D26" s="59" t="s">
        <v>585</v>
      </c>
      <c r="E26" s="62" t="s">
        <v>586</v>
      </c>
      <c r="F26" s="141" t="s">
        <v>650</v>
      </c>
      <c r="G26" s="7">
        <v>160000</v>
      </c>
      <c r="H26" s="7">
        <v>5757</v>
      </c>
      <c r="I26" s="1"/>
    </row>
    <row r="27" spans="1:9" s="44" customFormat="1" ht="112.5" customHeight="1" x14ac:dyDescent="0.25">
      <c r="A27" s="49" t="s">
        <v>494</v>
      </c>
      <c r="B27" s="82" t="s">
        <v>495</v>
      </c>
      <c r="C27" s="108" t="s">
        <v>497</v>
      </c>
      <c r="D27" s="49" t="s">
        <v>496</v>
      </c>
      <c r="E27" s="93" t="s">
        <v>498</v>
      </c>
      <c r="F27" s="141" t="s">
        <v>650</v>
      </c>
      <c r="G27" s="7">
        <v>190000</v>
      </c>
      <c r="H27" s="14">
        <v>0</v>
      </c>
      <c r="I27" s="9" t="s">
        <v>657</v>
      </c>
    </row>
    <row r="28" spans="1:9" s="44" customFormat="1" ht="80.099999999999994" customHeight="1" x14ac:dyDescent="0.25">
      <c r="A28" s="63" t="s">
        <v>587</v>
      </c>
      <c r="B28" s="82" t="s">
        <v>588</v>
      </c>
      <c r="C28" s="63" t="s">
        <v>499</v>
      </c>
      <c r="D28" s="49" t="s">
        <v>589</v>
      </c>
      <c r="E28" s="93" t="s">
        <v>500</v>
      </c>
      <c r="F28" s="141" t="s">
        <v>650</v>
      </c>
      <c r="G28" s="7">
        <v>55000</v>
      </c>
      <c r="H28" s="14">
        <v>0</v>
      </c>
      <c r="I28" s="9" t="s">
        <v>657</v>
      </c>
    </row>
    <row r="29" spans="1:9" s="44" customFormat="1" ht="80.099999999999994" customHeight="1" x14ac:dyDescent="0.25">
      <c r="A29" s="58" t="s">
        <v>501</v>
      </c>
      <c r="B29" s="49" t="s">
        <v>653</v>
      </c>
      <c r="C29" s="58" t="s">
        <v>502</v>
      </c>
      <c r="D29" s="49" t="s">
        <v>503</v>
      </c>
      <c r="E29" s="49" t="s">
        <v>504</v>
      </c>
      <c r="F29" s="141" t="s">
        <v>650</v>
      </c>
      <c r="G29" s="7">
        <v>40000</v>
      </c>
      <c r="H29" s="14">
        <v>0</v>
      </c>
      <c r="I29" s="9" t="s">
        <v>657</v>
      </c>
    </row>
    <row r="30" spans="1:9" s="44" customFormat="1" ht="120" customHeight="1" x14ac:dyDescent="0.25">
      <c r="A30" s="49" t="s">
        <v>505</v>
      </c>
      <c r="B30" s="49" t="s">
        <v>590</v>
      </c>
      <c r="C30" s="60" t="s">
        <v>506</v>
      </c>
      <c r="D30" s="49" t="s">
        <v>507</v>
      </c>
      <c r="E30" s="49" t="s">
        <v>508</v>
      </c>
      <c r="F30" s="141" t="s">
        <v>650</v>
      </c>
      <c r="G30" s="7">
        <v>70000</v>
      </c>
      <c r="H30" s="14">
        <v>0</v>
      </c>
      <c r="I30" s="9" t="s">
        <v>657</v>
      </c>
    </row>
    <row r="31" spans="1:9" s="44" customFormat="1" ht="90.75" customHeight="1" x14ac:dyDescent="0.25">
      <c r="A31" s="64" t="s">
        <v>509</v>
      </c>
      <c r="B31" s="65" t="s">
        <v>510</v>
      </c>
      <c r="C31" s="64" t="s">
        <v>523</v>
      </c>
      <c r="D31" s="49" t="s">
        <v>591</v>
      </c>
      <c r="E31" s="49" t="s">
        <v>511</v>
      </c>
      <c r="F31" s="141" t="s">
        <v>650</v>
      </c>
      <c r="G31" s="7">
        <v>85000</v>
      </c>
      <c r="H31" s="14">
        <v>0</v>
      </c>
      <c r="I31" s="9" t="s">
        <v>657</v>
      </c>
    </row>
    <row r="32" spans="1:9" s="26" customFormat="1" ht="31.5" hidden="1" customHeight="1" x14ac:dyDescent="0.25">
      <c r="A32" s="47"/>
      <c r="B32" s="47"/>
      <c r="C32" s="46"/>
      <c r="D32" s="46"/>
      <c r="E32" s="122"/>
      <c r="F32" s="1"/>
      <c r="G32" s="7"/>
      <c r="H32" s="7"/>
      <c r="I32" s="1"/>
    </row>
    <row r="33" spans="1:16" s="44" customFormat="1" ht="80.099999999999994" customHeight="1" x14ac:dyDescent="0.25">
      <c r="A33" s="68" t="s">
        <v>512</v>
      </c>
      <c r="B33" s="68" t="s">
        <v>513</v>
      </c>
      <c r="C33" s="70" t="s">
        <v>592</v>
      </c>
      <c r="D33" s="68" t="s">
        <v>514</v>
      </c>
      <c r="E33" s="68" t="s">
        <v>515</v>
      </c>
      <c r="F33" s="9" t="s">
        <v>642</v>
      </c>
      <c r="G33" s="7">
        <v>90000</v>
      </c>
      <c r="H33" s="7">
        <v>35101</v>
      </c>
      <c r="I33" s="1"/>
    </row>
    <row r="34" spans="1:16" s="44" customFormat="1" ht="80.099999999999994" customHeight="1" x14ac:dyDescent="0.25">
      <c r="A34" s="68" t="s">
        <v>516</v>
      </c>
      <c r="B34" s="68" t="s">
        <v>517</v>
      </c>
      <c r="C34" s="68" t="s">
        <v>518</v>
      </c>
      <c r="D34" s="68" t="s">
        <v>651</v>
      </c>
      <c r="E34" s="68" t="s">
        <v>639</v>
      </c>
      <c r="F34" s="141" t="s">
        <v>650</v>
      </c>
      <c r="G34" s="7">
        <v>70000</v>
      </c>
      <c r="H34" s="14">
        <v>0</v>
      </c>
      <c r="I34" s="9" t="s">
        <v>657</v>
      </c>
    </row>
    <row r="35" spans="1:16" s="44" customFormat="1" ht="80.099999999999994" customHeight="1" x14ac:dyDescent="0.25">
      <c r="A35" s="68" t="s">
        <v>519</v>
      </c>
      <c r="B35" s="68" t="s">
        <v>520</v>
      </c>
      <c r="C35" s="70" t="s">
        <v>521</v>
      </c>
      <c r="D35" s="67" t="s">
        <v>652</v>
      </c>
      <c r="E35" s="67" t="s">
        <v>522</v>
      </c>
      <c r="F35" s="141" t="s">
        <v>650</v>
      </c>
      <c r="G35" s="7">
        <v>110000</v>
      </c>
      <c r="H35" s="14">
        <v>0</v>
      </c>
      <c r="I35" s="9" t="s">
        <v>657</v>
      </c>
    </row>
    <row r="36" spans="1:16" s="44" customFormat="1" ht="93.75" customHeight="1" x14ac:dyDescent="0.25">
      <c r="A36" s="68" t="s">
        <v>595</v>
      </c>
      <c r="B36" s="68" t="s">
        <v>525</v>
      </c>
      <c r="C36" s="70" t="s">
        <v>524</v>
      </c>
      <c r="D36" s="68" t="s">
        <v>526</v>
      </c>
      <c r="E36" s="68" t="s">
        <v>527</v>
      </c>
      <c r="F36" s="141" t="s">
        <v>650</v>
      </c>
      <c r="G36" s="7">
        <v>220000</v>
      </c>
      <c r="H36" s="14">
        <v>0</v>
      </c>
      <c r="I36" s="9" t="s">
        <v>657</v>
      </c>
      <c r="K36" s="45"/>
    </row>
    <row r="37" spans="1:16" s="43" customFormat="1" ht="38.25" customHeight="1" x14ac:dyDescent="0.25">
      <c r="A37" s="133" t="s">
        <v>451</v>
      </c>
      <c r="B37" s="133"/>
      <c r="C37" s="134"/>
      <c r="D37" s="135"/>
      <c r="E37" s="135"/>
      <c r="F37" s="136"/>
      <c r="G37" s="137"/>
      <c r="H37" s="137"/>
      <c r="I37" s="136"/>
    </row>
    <row r="38" spans="1:16" s="43" customFormat="1" ht="87" customHeight="1" x14ac:dyDescent="0.25">
      <c r="A38" s="110" t="s">
        <v>649</v>
      </c>
      <c r="B38" s="110" t="s">
        <v>645</v>
      </c>
      <c r="C38" s="110" t="s">
        <v>646</v>
      </c>
      <c r="D38" s="111" t="s">
        <v>647</v>
      </c>
      <c r="E38" s="110" t="s">
        <v>648</v>
      </c>
      <c r="F38" s="110" t="s">
        <v>640</v>
      </c>
      <c r="G38" s="25">
        <v>8000000</v>
      </c>
      <c r="H38" s="25">
        <v>4558500</v>
      </c>
      <c r="I38" s="3"/>
    </row>
    <row r="39" spans="1:16" s="44" customFormat="1" ht="80.099999999999994" customHeight="1" x14ac:dyDescent="0.25">
      <c r="A39" s="94" t="s">
        <v>593</v>
      </c>
      <c r="B39" s="68" t="s">
        <v>655</v>
      </c>
      <c r="C39" s="68" t="s">
        <v>440</v>
      </c>
      <c r="D39" s="68" t="s">
        <v>654</v>
      </c>
      <c r="E39" s="67" t="s">
        <v>656</v>
      </c>
      <c r="F39" s="141" t="s">
        <v>650</v>
      </c>
      <c r="G39" s="7">
        <v>1000000</v>
      </c>
      <c r="H39" s="14">
        <v>0</v>
      </c>
      <c r="I39" s="9" t="s">
        <v>657</v>
      </c>
    </row>
    <row r="40" spans="1:16" s="44" customFormat="1" ht="80.099999999999994" customHeight="1" x14ac:dyDescent="0.25">
      <c r="A40" s="109" t="s">
        <v>594</v>
      </c>
      <c r="B40" s="68" t="s">
        <v>559</v>
      </c>
      <c r="C40" s="68" t="s">
        <v>528</v>
      </c>
      <c r="D40" s="67" t="s">
        <v>560</v>
      </c>
      <c r="E40" s="67" t="s">
        <v>561</v>
      </c>
      <c r="F40" s="9" t="s">
        <v>637</v>
      </c>
      <c r="G40" s="7">
        <v>100000</v>
      </c>
      <c r="H40" s="7">
        <v>77050</v>
      </c>
      <c r="I40" s="1"/>
    </row>
    <row r="41" spans="1:16" s="44" customFormat="1" ht="39" customHeight="1" x14ac:dyDescent="0.25">
      <c r="A41" s="138" t="s">
        <v>429</v>
      </c>
      <c r="B41" s="139"/>
      <c r="C41" s="139"/>
      <c r="D41" s="140"/>
      <c r="E41" s="140"/>
      <c r="F41" s="129"/>
      <c r="G41" s="131"/>
      <c r="H41" s="131"/>
      <c r="I41" s="129"/>
    </row>
    <row r="42" spans="1:16" s="44" customFormat="1" ht="120" customHeight="1" x14ac:dyDescent="0.25">
      <c r="A42" s="63" t="s">
        <v>529</v>
      </c>
      <c r="B42" s="63" t="s">
        <v>530</v>
      </c>
      <c r="C42" s="63" t="s">
        <v>430</v>
      </c>
      <c r="D42" s="63" t="s">
        <v>531</v>
      </c>
      <c r="E42" s="123" t="s">
        <v>532</v>
      </c>
      <c r="F42" s="9" t="s">
        <v>638</v>
      </c>
      <c r="G42" s="7">
        <v>150000</v>
      </c>
      <c r="H42" s="7">
        <v>102375</v>
      </c>
      <c r="I42" s="1"/>
    </row>
    <row r="43" spans="1:16" s="44" customFormat="1" ht="120" customHeight="1" x14ac:dyDescent="0.25">
      <c r="A43" s="58" t="s">
        <v>533</v>
      </c>
      <c r="B43" s="58" t="s">
        <v>534</v>
      </c>
      <c r="C43" s="58" t="s">
        <v>430</v>
      </c>
      <c r="D43" s="63" t="s">
        <v>535</v>
      </c>
      <c r="E43" s="123" t="s">
        <v>536</v>
      </c>
      <c r="F43" s="141" t="s">
        <v>650</v>
      </c>
      <c r="G43" s="7">
        <v>250000</v>
      </c>
      <c r="H43" s="14">
        <v>0</v>
      </c>
      <c r="I43" s="9" t="s">
        <v>657</v>
      </c>
      <c r="N43" s="44">
        <f>155+60</f>
        <v>215</v>
      </c>
      <c r="P43" s="44">
        <f>1000-155</f>
        <v>845</v>
      </c>
    </row>
    <row r="44" spans="1:16" s="44" customFormat="1" ht="160.5" customHeight="1" x14ac:dyDescent="0.25">
      <c r="A44" s="95" t="s">
        <v>538</v>
      </c>
      <c r="B44" s="95" t="s">
        <v>539</v>
      </c>
      <c r="C44" s="101" t="s">
        <v>288</v>
      </c>
      <c r="D44" s="58" t="s">
        <v>643</v>
      </c>
      <c r="E44" s="124" t="s">
        <v>540</v>
      </c>
      <c r="F44" s="141" t="s">
        <v>671</v>
      </c>
      <c r="G44" s="127">
        <v>550472.1</v>
      </c>
      <c r="H44" s="127">
        <v>405811</v>
      </c>
      <c r="I44" s="128"/>
      <c r="N44" s="44">
        <f>1000-215</f>
        <v>785</v>
      </c>
    </row>
    <row r="45" spans="1:16" s="44" customFormat="1" ht="160.5" customHeight="1" x14ac:dyDescent="0.25">
      <c r="A45" s="63" t="s">
        <v>537</v>
      </c>
      <c r="B45" s="63" t="s">
        <v>663</v>
      </c>
      <c r="C45" s="146" t="s">
        <v>433</v>
      </c>
      <c r="D45" s="147" t="s">
        <v>664</v>
      </c>
      <c r="E45" s="148" t="s">
        <v>665</v>
      </c>
      <c r="F45" s="141" t="s">
        <v>650</v>
      </c>
      <c r="G45" s="149">
        <v>563250</v>
      </c>
      <c r="H45" s="151">
        <v>0</v>
      </c>
      <c r="I45" s="150" t="s">
        <v>657</v>
      </c>
    </row>
    <row r="46" spans="1:16" s="44" customFormat="1" ht="105.75" customHeight="1" x14ac:dyDescent="0.25">
      <c r="A46" s="58" t="s">
        <v>541</v>
      </c>
      <c r="B46" s="58" t="s">
        <v>542</v>
      </c>
      <c r="C46" s="58" t="s">
        <v>543</v>
      </c>
      <c r="D46" s="59" t="s">
        <v>544</v>
      </c>
      <c r="E46" s="62" t="s">
        <v>545</v>
      </c>
      <c r="F46" s="141" t="s">
        <v>650</v>
      </c>
      <c r="G46" s="7">
        <v>240000</v>
      </c>
      <c r="H46" s="152">
        <v>0</v>
      </c>
      <c r="I46" s="9" t="s">
        <v>657</v>
      </c>
      <c r="K46" s="45"/>
    </row>
    <row r="47" spans="1:16" x14ac:dyDescent="0.25">
      <c r="A47" s="71" t="s">
        <v>675</v>
      </c>
      <c r="B47" s="48"/>
      <c r="C47" s="48"/>
      <c r="D47" s="48"/>
      <c r="E47" s="48"/>
      <c r="F47" s="1"/>
      <c r="G47" s="126"/>
      <c r="H47" s="6">
        <f>SUM(H8:H46)</f>
        <v>10934977.5</v>
      </c>
      <c r="I47" s="1"/>
    </row>
    <row r="48" spans="1:16" s="44" customFormat="1" x14ac:dyDescent="0.25">
      <c r="A48" s="71"/>
      <c r="B48" s="48"/>
      <c r="C48" s="48"/>
      <c r="D48" s="48"/>
      <c r="E48" s="48"/>
      <c r="F48" s="1"/>
      <c r="G48" s="6"/>
      <c r="H48" s="125"/>
      <c r="I48" s="1"/>
      <c r="K48" s="126"/>
    </row>
    <row r="49" spans="1:12" s="44" customFormat="1" x14ac:dyDescent="0.25">
      <c r="A49" s="112"/>
      <c r="B49" s="52"/>
      <c r="C49" s="52"/>
      <c r="D49" s="52"/>
      <c r="E49" s="52"/>
      <c r="H49" s="45"/>
      <c r="I49" s="143"/>
      <c r="L49" s="45"/>
    </row>
    <row r="50" spans="1:12" x14ac:dyDescent="0.25">
      <c r="A50" s="84" t="s">
        <v>369</v>
      </c>
      <c r="B50" s="52"/>
      <c r="C50" s="52"/>
      <c r="D50" s="52"/>
      <c r="E50" s="56" t="s">
        <v>546</v>
      </c>
      <c r="H50" s="45"/>
      <c r="I50" s="144"/>
      <c r="L50" s="45"/>
    </row>
    <row r="51" spans="1:12" x14ac:dyDescent="0.25">
      <c r="A51" s="84"/>
      <c r="B51" s="52"/>
      <c r="C51" s="52"/>
      <c r="D51" s="52"/>
      <c r="E51" s="56"/>
      <c r="H51" s="45"/>
      <c r="I51" s="144"/>
    </row>
    <row r="52" spans="1:12" s="44" customFormat="1" x14ac:dyDescent="0.25">
      <c r="A52" s="84" t="s">
        <v>596</v>
      </c>
      <c r="B52" s="52"/>
      <c r="C52" s="52"/>
      <c r="D52" s="52"/>
      <c r="E52" s="56"/>
      <c r="F52" s="52"/>
      <c r="G52" s="52" t="s">
        <v>425</v>
      </c>
      <c r="H52" s="52"/>
      <c r="I52" s="144"/>
      <c r="L52" s="45"/>
    </row>
    <row r="53" spans="1:12" s="44" customFormat="1" x14ac:dyDescent="0.25">
      <c r="A53" s="84" t="s">
        <v>418</v>
      </c>
      <c r="B53" s="52"/>
      <c r="C53" s="52"/>
      <c r="D53" s="52"/>
      <c r="E53" s="56" t="s">
        <v>547</v>
      </c>
      <c r="F53" s="52"/>
      <c r="G53" s="142"/>
      <c r="H53" s="52"/>
      <c r="I53" s="144"/>
    </row>
    <row r="54" spans="1:12" s="44" customFormat="1" x14ac:dyDescent="0.25">
      <c r="A54" s="85" t="s">
        <v>548</v>
      </c>
      <c r="B54" s="53"/>
      <c r="C54" s="53"/>
      <c r="D54" s="53"/>
      <c r="E54" s="57" t="s">
        <v>549</v>
      </c>
      <c r="F54" s="53"/>
      <c r="G54" s="53"/>
      <c r="H54" s="53"/>
      <c r="I54" s="145"/>
    </row>
    <row r="55" spans="1:12" s="44" customFormat="1" x14ac:dyDescent="0.25">
      <c r="A55" s="45"/>
      <c r="B55" s="45"/>
      <c r="C55" s="45"/>
    </row>
    <row r="56" spans="1:12" s="44" customFormat="1" x14ac:dyDescent="0.25">
      <c r="A56" s="45"/>
      <c r="B56" s="45"/>
      <c r="C56" s="45"/>
    </row>
    <row r="57" spans="1:12" s="44" customFormat="1" x14ac:dyDescent="0.25">
      <c r="A57" s="45"/>
      <c r="B57" s="45"/>
      <c r="C57" s="45"/>
    </row>
    <row r="58" spans="1:12" s="44" customFormat="1" x14ac:dyDescent="0.25">
      <c r="A58" s="45"/>
      <c r="B58" s="45"/>
      <c r="C58" s="45"/>
    </row>
    <row r="59" spans="1:12" s="44" customFormat="1" x14ac:dyDescent="0.25">
      <c r="A59" s="45"/>
      <c r="B59" s="45"/>
      <c r="C59" s="45"/>
    </row>
    <row r="60" spans="1:12" s="44" customFormat="1" x14ac:dyDescent="0.25">
      <c r="A60" s="45"/>
      <c r="B60" s="45"/>
      <c r="C60" s="45"/>
    </row>
    <row r="61" spans="1:12" s="44" customFormat="1" x14ac:dyDescent="0.25">
      <c r="A61" s="45"/>
      <c r="B61" s="45"/>
      <c r="C61" s="45"/>
    </row>
    <row r="62" spans="1:12" s="44" customFormat="1" x14ac:dyDescent="0.25">
      <c r="A62" s="45"/>
      <c r="B62" s="45"/>
      <c r="C62" s="45"/>
    </row>
    <row r="63" spans="1:12" s="44" customFormat="1" x14ac:dyDescent="0.25">
      <c r="A63" s="45"/>
      <c r="B63" s="45"/>
      <c r="C63" s="45"/>
    </row>
    <row r="64" spans="1:12" s="44" customFormat="1" x14ac:dyDescent="0.25">
      <c r="A64" s="45"/>
      <c r="B64" s="45"/>
      <c r="C64" s="45"/>
    </row>
    <row r="65" spans="1:4" s="44" customFormat="1" x14ac:dyDescent="0.25">
      <c r="A65" s="45"/>
      <c r="B65" s="45"/>
      <c r="C65" s="45"/>
    </row>
    <row r="66" spans="1:4" s="44" customFormat="1" x14ac:dyDescent="0.25">
      <c r="A66" s="45"/>
      <c r="B66" s="45"/>
      <c r="C66" s="45"/>
    </row>
    <row r="67" spans="1:4" s="44" customFormat="1" x14ac:dyDescent="0.25">
      <c r="A67" s="45"/>
      <c r="B67" s="45"/>
      <c r="C67" s="45"/>
    </row>
    <row r="68" spans="1:4" s="44" customFormat="1" x14ac:dyDescent="0.25">
      <c r="A68" s="45"/>
      <c r="B68" s="45"/>
      <c r="C68" s="45"/>
    </row>
    <row r="69" spans="1:4" s="44" customFormat="1" x14ac:dyDescent="0.25">
      <c r="A69" s="45"/>
      <c r="B69" s="45"/>
      <c r="C69" s="45"/>
    </row>
    <row r="70" spans="1:4" s="44" customFormat="1" x14ac:dyDescent="0.25">
      <c r="A70" s="45"/>
      <c r="B70" s="45"/>
      <c r="C70" s="45"/>
    </row>
    <row r="71" spans="1:4" s="44" customFormat="1" x14ac:dyDescent="0.25">
      <c r="A71" s="45"/>
      <c r="B71" s="45"/>
      <c r="C71" s="45"/>
    </row>
    <row r="72" spans="1:4" s="44" customFormat="1" x14ac:dyDescent="0.25">
      <c r="A72" s="45"/>
      <c r="B72" s="45"/>
      <c r="C72" s="45"/>
    </row>
    <row r="73" spans="1:4" s="44" customFormat="1" x14ac:dyDescent="0.25">
      <c r="A73" s="45"/>
      <c r="B73" s="45"/>
      <c r="C73" s="45"/>
    </row>
    <row r="74" spans="1:4" s="44" customFormat="1" x14ac:dyDescent="0.25">
      <c r="A74" s="45"/>
      <c r="B74" s="45"/>
      <c r="C74" s="45"/>
      <c r="D74" s="45"/>
    </row>
    <row r="75" spans="1:4" s="44" customFormat="1" x14ac:dyDescent="0.25">
      <c r="A75" s="45"/>
      <c r="B75" s="45"/>
      <c r="C75" s="45"/>
      <c r="D75" s="45"/>
    </row>
    <row r="76" spans="1:4" s="44" customFormat="1" x14ac:dyDescent="0.25">
      <c r="A76" s="45"/>
      <c r="B76" s="45"/>
      <c r="C76" s="45"/>
      <c r="D76" s="45"/>
    </row>
    <row r="77" spans="1:4" s="44" customFormat="1" x14ac:dyDescent="0.25">
      <c r="A77" s="45"/>
      <c r="B77" s="45"/>
      <c r="C77" s="45"/>
      <c r="D77" s="45"/>
    </row>
    <row r="78" spans="1:4" s="44" customFormat="1" x14ac:dyDescent="0.25">
      <c r="A78" s="45"/>
      <c r="B78" s="45"/>
      <c r="C78" s="45"/>
      <c r="D78" s="45"/>
    </row>
    <row r="79" spans="1:4" s="44" customFormat="1" x14ac:dyDescent="0.25">
      <c r="A79" s="45"/>
      <c r="B79" s="45"/>
      <c r="C79" s="45"/>
      <c r="D79" s="45"/>
    </row>
    <row r="80" spans="1:4" s="44" customFormat="1" x14ac:dyDescent="0.25">
      <c r="A80" s="45"/>
      <c r="B80" s="45"/>
      <c r="C80" s="45"/>
      <c r="D80" s="45"/>
    </row>
    <row r="81" spans="1:8" s="44" customFormat="1" x14ac:dyDescent="0.25">
      <c r="A81" s="45"/>
      <c r="B81" s="45"/>
      <c r="C81" s="45"/>
      <c r="D81" s="45"/>
    </row>
    <row r="82" spans="1:8" s="44" customFormat="1" x14ac:dyDescent="0.25">
      <c r="A82" s="45"/>
      <c r="B82" s="45"/>
      <c r="C82" s="45"/>
      <c r="D82" s="45"/>
    </row>
    <row r="83" spans="1:8" s="44" customFormat="1" x14ac:dyDescent="0.25">
      <c r="A83" s="45"/>
      <c r="B83" s="45"/>
      <c r="C83" s="45"/>
      <c r="D83" s="45"/>
    </row>
    <row r="84" spans="1:8" s="44" customFormat="1" x14ac:dyDescent="0.25">
      <c r="A84" s="45"/>
      <c r="B84" s="45"/>
      <c r="C84" s="45"/>
      <c r="D84" s="45"/>
      <c r="H84" s="45">
        <v>2500000</v>
      </c>
    </row>
    <row r="85" spans="1:8" s="44" customFormat="1" x14ac:dyDescent="0.25">
      <c r="A85" s="45"/>
      <c r="B85" s="45"/>
      <c r="C85" s="45"/>
      <c r="D85" s="45"/>
      <c r="H85" s="45">
        <v>5000000</v>
      </c>
    </row>
    <row r="86" spans="1:8" x14ac:dyDescent="0.25">
      <c r="A86" s="45"/>
      <c r="B86" s="45"/>
      <c r="C86" s="45"/>
      <c r="H86" s="45">
        <v>50000</v>
      </c>
    </row>
    <row r="87" spans="1:8" x14ac:dyDescent="0.25">
      <c r="A87" s="45"/>
      <c r="B87" s="45"/>
      <c r="C87" s="45"/>
      <c r="H87" s="45">
        <v>1000000</v>
      </c>
    </row>
    <row r="88" spans="1:8" x14ac:dyDescent="0.25">
      <c r="A88" s="45"/>
      <c r="B88" s="45"/>
      <c r="C88" s="45"/>
      <c r="H88" s="45">
        <v>10720000</v>
      </c>
    </row>
    <row r="89" spans="1:8" x14ac:dyDescent="0.25">
      <c r="A89" s="45"/>
      <c r="B89" s="45"/>
      <c r="C89" s="45"/>
      <c r="H89" s="45">
        <v>3000000</v>
      </c>
    </row>
    <row r="90" spans="1:8" x14ac:dyDescent="0.25">
      <c r="A90" s="45"/>
      <c r="B90" s="45"/>
      <c r="C90" s="45"/>
      <c r="H90" s="45">
        <v>60000</v>
      </c>
    </row>
    <row r="91" spans="1:8" x14ac:dyDescent="0.25">
      <c r="A91" s="45"/>
      <c r="B91" s="45"/>
      <c r="C91" s="45"/>
      <c r="H91" s="45">
        <v>350000</v>
      </c>
    </row>
    <row r="92" spans="1:8" x14ac:dyDescent="0.25">
      <c r="A92" s="45"/>
      <c r="B92" s="45"/>
      <c r="C92" s="45"/>
      <c r="H92" s="45">
        <v>500000</v>
      </c>
    </row>
    <row r="93" spans="1:8" x14ac:dyDescent="0.25">
      <c r="A93" s="45"/>
      <c r="B93" s="45"/>
      <c r="C93" s="45"/>
      <c r="H93" s="45">
        <v>60000</v>
      </c>
    </row>
    <row r="94" spans="1:8" x14ac:dyDescent="0.25">
      <c r="A94" s="45"/>
      <c r="B94" s="45"/>
      <c r="C94" s="45"/>
      <c r="H94" s="45">
        <v>50000</v>
      </c>
    </row>
    <row r="95" spans="1:8" x14ac:dyDescent="0.25">
      <c r="A95" s="45"/>
      <c r="B95" s="45"/>
      <c r="C95" s="45"/>
      <c r="H95" s="45">
        <v>50000</v>
      </c>
    </row>
    <row r="96" spans="1:8" x14ac:dyDescent="0.25">
      <c r="A96" s="45"/>
      <c r="B96" s="45"/>
      <c r="C96" s="45"/>
      <c r="D96" s="45"/>
      <c r="E96" s="45"/>
      <c r="H96" s="45">
        <v>175000</v>
      </c>
    </row>
    <row r="97" spans="1:8" x14ac:dyDescent="0.25">
      <c r="A97" s="45"/>
      <c r="B97" s="45"/>
      <c r="C97" s="45"/>
      <c r="D97" s="45"/>
      <c r="E97" s="45"/>
      <c r="H97" s="45">
        <v>200000</v>
      </c>
    </row>
    <row r="98" spans="1:8" x14ac:dyDescent="0.25">
      <c r="A98" s="45"/>
      <c r="B98" s="45"/>
      <c r="C98" s="45"/>
      <c r="D98" s="45"/>
      <c r="E98" s="45"/>
      <c r="H98" s="45">
        <v>500000</v>
      </c>
    </row>
    <row r="99" spans="1:8" x14ac:dyDescent="0.25">
      <c r="A99" s="45"/>
      <c r="B99" s="45"/>
      <c r="C99" s="45"/>
      <c r="D99" s="45"/>
      <c r="E99" s="45"/>
      <c r="H99" s="45">
        <v>100000</v>
      </c>
    </row>
    <row r="100" spans="1:8" x14ac:dyDescent="0.25">
      <c r="A100" s="45"/>
      <c r="B100" s="45"/>
      <c r="C100" s="45"/>
      <c r="D100" s="45"/>
      <c r="E100" s="45"/>
      <c r="H100" s="45">
        <v>100000</v>
      </c>
    </row>
    <row r="101" spans="1:8" x14ac:dyDescent="0.25">
      <c r="A101" s="45"/>
      <c r="B101" s="45"/>
      <c r="C101" s="45"/>
      <c r="D101" s="45"/>
      <c r="E101" s="45"/>
      <c r="H101" s="45">
        <v>100000</v>
      </c>
    </row>
    <row r="102" spans="1:8" x14ac:dyDescent="0.25">
      <c r="A102" s="45"/>
      <c r="B102" s="45"/>
      <c r="C102" s="45"/>
      <c r="D102" s="45"/>
      <c r="E102" s="45"/>
      <c r="H102" s="45">
        <v>3000000</v>
      </c>
    </row>
    <row r="103" spans="1:8" x14ac:dyDescent="0.25">
      <c r="A103" s="45"/>
      <c r="B103" s="45"/>
      <c r="C103" s="45"/>
      <c r="D103" s="45"/>
      <c r="E103" s="45"/>
      <c r="H103" s="45">
        <v>390000</v>
      </c>
    </row>
    <row r="104" spans="1:8" x14ac:dyDescent="0.25">
      <c r="A104" s="45"/>
      <c r="B104" s="45"/>
      <c r="C104" s="45"/>
      <c r="D104" s="45"/>
      <c r="E104" s="45"/>
      <c r="H104" s="45">
        <v>110000</v>
      </c>
    </row>
    <row r="105" spans="1:8" x14ac:dyDescent="0.25">
      <c r="A105" s="45"/>
      <c r="B105" s="45"/>
      <c r="C105" s="45"/>
      <c r="D105" s="45"/>
      <c r="E105" s="45"/>
      <c r="H105" s="45">
        <v>240000</v>
      </c>
    </row>
    <row r="106" spans="1:8" x14ac:dyDescent="0.25">
      <c r="A106" s="45"/>
      <c r="B106" s="45"/>
      <c r="C106" s="45"/>
      <c r="D106" s="45"/>
      <c r="E106" s="45"/>
      <c r="H106" s="45">
        <v>140000</v>
      </c>
    </row>
    <row r="107" spans="1:8" x14ac:dyDescent="0.25">
      <c r="A107" s="45"/>
      <c r="B107" s="45"/>
      <c r="C107" s="45"/>
      <c r="D107" s="45"/>
      <c r="E107" s="45"/>
      <c r="H107" s="45">
        <v>140000</v>
      </c>
    </row>
    <row r="108" spans="1:8" x14ac:dyDescent="0.25">
      <c r="A108" s="45"/>
      <c r="B108" s="45"/>
      <c r="C108" s="45"/>
      <c r="D108" s="45"/>
      <c r="E108" s="45"/>
      <c r="H108" s="45">
        <v>150000</v>
      </c>
    </row>
    <row r="109" spans="1:8" x14ac:dyDescent="0.25">
      <c r="A109" s="45"/>
      <c r="B109" s="45"/>
      <c r="C109" s="45"/>
      <c r="D109" s="45"/>
      <c r="E109" s="45"/>
      <c r="H109" s="45">
        <v>24000</v>
      </c>
    </row>
    <row r="110" spans="1:8" x14ac:dyDescent="0.25">
      <c r="A110" s="45"/>
      <c r="B110" s="45"/>
      <c r="C110" s="45"/>
      <c r="D110" s="45"/>
      <c r="E110" s="45"/>
      <c r="H110" s="45">
        <v>200000</v>
      </c>
    </row>
    <row r="111" spans="1:8" x14ac:dyDescent="0.25">
      <c r="A111" s="45"/>
      <c r="B111" s="45"/>
      <c r="C111" s="45"/>
      <c r="D111" s="45"/>
      <c r="E111" s="45"/>
      <c r="H111" s="45">
        <v>110000</v>
      </c>
    </row>
    <row r="112" spans="1:8" x14ac:dyDescent="0.25">
      <c r="A112" s="45"/>
      <c r="B112" s="45"/>
      <c r="C112" s="45"/>
      <c r="D112" s="45"/>
      <c r="E112" s="45"/>
      <c r="H112" s="45">
        <v>220000</v>
      </c>
    </row>
    <row r="113" spans="1:8" x14ac:dyDescent="0.25">
      <c r="A113" s="45"/>
      <c r="B113" s="45"/>
      <c r="C113" s="45"/>
      <c r="D113" s="45"/>
      <c r="E113" s="45"/>
      <c r="H113" s="45">
        <v>280000</v>
      </c>
    </row>
    <row r="114" spans="1:8" x14ac:dyDescent="0.25">
      <c r="A114" s="45"/>
      <c r="B114" s="45"/>
      <c r="C114" s="45"/>
      <c r="D114" s="45"/>
      <c r="E114" s="45"/>
      <c r="H114" s="45">
        <v>205000</v>
      </c>
    </row>
    <row r="115" spans="1:8" x14ac:dyDescent="0.25">
      <c r="A115" s="45"/>
      <c r="B115" s="45"/>
      <c r="C115" s="45"/>
      <c r="D115" s="45"/>
      <c r="E115" s="45"/>
      <c r="H115" s="45">
        <v>170000</v>
      </c>
    </row>
    <row r="116" spans="1:8" x14ac:dyDescent="0.25">
      <c r="A116" s="45"/>
      <c r="B116" s="45"/>
      <c r="C116" s="45"/>
      <c r="D116" s="45"/>
      <c r="E116" s="45"/>
      <c r="H116" s="45">
        <v>175000</v>
      </c>
    </row>
    <row r="117" spans="1:8" x14ac:dyDescent="0.25">
      <c r="A117" s="45"/>
      <c r="B117" s="45"/>
      <c r="C117" s="45"/>
      <c r="D117" s="45"/>
      <c r="E117" s="45"/>
      <c r="H117" s="45">
        <v>150000</v>
      </c>
    </row>
    <row r="118" spans="1:8" x14ac:dyDescent="0.25">
      <c r="A118" s="45"/>
      <c r="B118" s="45"/>
      <c r="C118" s="45"/>
      <c r="D118" s="45"/>
      <c r="E118" s="45"/>
      <c r="H118" s="45">
        <v>320000</v>
      </c>
    </row>
    <row r="119" spans="1:8" x14ac:dyDescent="0.25">
      <c r="A119" s="45"/>
      <c r="B119" s="45"/>
      <c r="C119" s="45"/>
      <c r="D119" s="45"/>
      <c r="E119" s="45"/>
      <c r="H119" s="45">
        <v>150000</v>
      </c>
    </row>
    <row r="120" spans="1:8" x14ac:dyDescent="0.25">
      <c r="A120" s="45"/>
      <c r="B120" s="45"/>
      <c r="C120" s="45"/>
      <c r="D120" s="45"/>
      <c r="E120" s="45"/>
      <c r="H120" s="45">
        <v>150000</v>
      </c>
    </row>
    <row r="121" spans="1:8" x14ac:dyDescent="0.25">
      <c r="A121" s="45"/>
      <c r="B121" s="45"/>
      <c r="C121" s="45"/>
      <c r="D121" s="45"/>
      <c r="E121" s="45"/>
      <c r="H121" s="45">
        <v>250000</v>
      </c>
    </row>
    <row r="122" spans="1:8" x14ac:dyDescent="0.25">
      <c r="A122" s="45"/>
      <c r="B122" s="45"/>
      <c r="C122" s="45"/>
      <c r="D122" s="45"/>
      <c r="E122" s="45"/>
      <c r="H122" s="45">
        <v>12336.6</v>
      </c>
    </row>
    <row r="123" spans="1:8" x14ac:dyDescent="0.25">
      <c r="A123" s="45"/>
      <c r="B123" s="45"/>
      <c r="C123" s="45"/>
      <c r="D123" s="45"/>
      <c r="E123" s="45"/>
      <c r="H123" s="45">
        <v>412720.5</v>
      </c>
    </row>
    <row r="124" spans="1:8" x14ac:dyDescent="0.25">
      <c r="A124" s="45"/>
      <c r="B124" s="45"/>
      <c r="C124" s="45"/>
      <c r="D124" s="45"/>
      <c r="E124" s="45"/>
      <c r="H124" s="45">
        <v>155750</v>
      </c>
    </row>
    <row r="125" spans="1:8" x14ac:dyDescent="0.25">
      <c r="A125" s="45"/>
      <c r="B125" s="45"/>
      <c r="C125" s="45"/>
      <c r="D125" s="45"/>
      <c r="E125" s="45"/>
      <c r="H125" s="45">
        <v>61692.9</v>
      </c>
    </row>
    <row r="126" spans="1:8" x14ac:dyDescent="0.25">
      <c r="A126" s="45"/>
      <c r="B126" s="45"/>
      <c r="C126" s="45"/>
      <c r="H126" s="45">
        <v>563250</v>
      </c>
    </row>
    <row r="127" spans="1:8" x14ac:dyDescent="0.25">
      <c r="A127" s="45"/>
      <c r="B127" s="45"/>
      <c r="C127" s="45"/>
      <c r="E127" s="45"/>
      <c r="H127" s="45">
        <f>SUM(H84:H126)</f>
        <v>32294750</v>
      </c>
    </row>
    <row r="128" spans="1:8" x14ac:dyDescent="0.25">
      <c r="A128" s="45"/>
      <c r="B128" s="45"/>
      <c r="C128" s="45"/>
      <c r="E128" s="45"/>
    </row>
    <row r="129" spans="1:5" x14ac:dyDescent="0.25">
      <c r="A129" s="45"/>
      <c r="B129" s="45"/>
      <c r="C129" s="45"/>
      <c r="E129" s="45"/>
    </row>
    <row r="130" spans="1:5" x14ac:dyDescent="0.25">
      <c r="A130" s="45"/>
      <c r="B130" s="45"/>
      <c r="C130" s="45"/>
      <c r="E130" s="45"/>
    </row>
    <row r="131" spans="1:5" x14ac:dyDescent="0.25">
      <c r="A131" s="45"/>
      <c r="B131" s="45"/>
      <c r="C131" s="45"/>
      <c r="E131" s="45"/>
    </row>
    <row r="132" spans="1:5" x14ac:dyDescent="0.25">
      <c r="A132" s="45"/>
      <c r="B132" s="45"/>
      <c r="C132" s="45"/>
      <c r="E132" s="45"/>
    </row>
    <row r="133" spans="1:5" x14ac:dyDescent="0.25">
      <c r="A133" s="45"/>
      <c r="B133" s="45"/>
      <c r="C133" s="45"/>
      <c r="E133" s="45"/>
    </row>
    <row r="134" spans="1:5" x14ac:dyDescent="0.25">
      <c r="A134" s="45"/>
      <c r="B134" s="45"/>
      <c r="C134" s="45"/>
      <c r="E134" s="45"/>
    </row>
    <row r="135" spans="1:5" x14ac:dyDescent="0.25">
      <c r="A135" s="45"/>
      <c r="B135" s="45"/>
      <c r="C135" s="45"/>
      <c r="D135" s="45"/>
      <c r="E135" s="45"/>
    </row>
    <row r="136" spans="1:5" x14ac:dyDescent="0.25">
      <c r="A136" s="45"/>
      <c r="B136" s="45"/>
      <c r="C136" s="45"/>
      <c r="E136" s="45">
        <v>50000</v>
      </c>
    </row>
    <row r="137" spans="1:5" x14ac:dyDescent="0.25">
      <c r="A137" s="45"/>
      <c r="B137" s="45"/>
      <c r="C137" s="45"/>
      <c r="E137" s="45">
        <v>200000</v>
      </c>
    </row>
    <row r="138" spans="1:5" x14ac:dyDescent="0.25">
      <c r="B138" s="45"/>
      <c r="E138" s="45">
        <v>40000</v>
      </c>
    </row>
    <row r="139" spans="1:5" x14ac:dyDescent="0.25">
      <c r="A139" s="45"/>
      <c r="B139" s="45"/>
    </row>
    <row r="140" spans="1:5" x14ac:dyDescent="0.25">
      <c r="B140" s="45"/>
      <c r="E140" s="45">
        <f>SUM(E126:E139)</f>
        <v>290000</v>
      </c>
    </row>
    <row r="141" spans="1:5" x14ac:dyDescent="0.25">
      <c r="B141" s="45"/>
    </row>
  </sheetData>
  <sheetProtection password="9EB5" sheet="1" objects="1" scenarios="1" selectLockedCells="1" selectUnlockedCells="1"/>
  <mergeCells count="12">
    <mergeCell ref="A17:E17"/>
    <mergeCell ref="F4:F5"/>
    <mergeCell ref="A6:E6"/>
    <mergeCell ref="A7:E7"/>
    <mergeCell ref="A19:E19"/>
    <mergeCell ref="A1:I1"/>
    <mergeCell ref="A2:E2"/>
    <mergeCell ref="A4:A5"/>
    <mergeCell ref="B4:B5"/>
    <mergeCell ref="C4:C5"/>
    <mergeCell ref="D4:D5"/>
    <mergeCell ref="E4:E5"/>
  </mergeCells>
  <pageMargins left="0" right="0" top="0.75" bottom="0.5" header="0.3" footer="0.3"/>
  <pageSetup paperSize="5" orientation="landscape" horizontalDpi="4294967293" verticalDpi="4294967293"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5"/>
  <sheetViews>
    <sheetView topLeftCell="A42" workbookViewId="0">
      <selection activeCell="E45" sqref="E45"/>
    </sheetView>
  </sheetViews>
  <sheetFormatPr defaultRowHeight="15" x14ac:dyDescent="0.25"/>
  <cols>
    <col min="1" max="1" width="37.42578125" customWidth="1"/>
    <col min="2" max="2" width="17" customWidth="1"/>
    <col min="3" max="3" width="6.28515625" customWidth="1"/>
    <col min="4" max="4" width="12" customWidth="1"/>
    <col min="5" max="5" width="14.7109375" customWidth="1"/>
    <col min="6" max="6" width="9.140625" customWidth="1"/>
    <col min="8" max="8" width="9.140625" customWidth="1"/>
  </cols>
  <sheetData>
    <row r="1" spans="1:5" x14ac:dyDescent="0.25">
      <c r="A1" s="52"/>
      <c r="B1" s="52"/>
      <c r="C1" s="52"/>
      <c r="D1" s="52"/>
      <c r="E1" s="52"/>
    </row>
    <row r="2" spans="1:5" x14ac:dyDescent="0.25">
      <c r="A2" s="207" t="s">
        <v>420</v>
      </c>
      <c r="B2" s="207"/>
      <c r="C2" s="207"/>
      <c r="D2" s="207"/>
      <c r="E2" s="207"/>
    </row>
    <row r="3" spans="1:5" x14ac:dyDescent="0.25">
      <c r="A3" s="207" t="s">
        <v>450</v>
      </c>
      <c r="B3" s="207"/>
      <c r="C3" s="207"/>
      <c r="D3" s="207"/>
      <c r="E3" s="207"/>
    </row>
    <row r="4" spans="1:5" x14ac:dyDescent="0.25">
      <c r="A4" s="207" t="s">
        <v>631</v>
      </c>
      <c r="B4" s="207"/>
      <c r="C4" s="207"/>
      <c r="D4" s="207"/>
      <c r="E4" s="207"/>
    </row>
    <row r="5" spans="1:5" x14ac:dyDescent="0.25">
      <c r="A5" s="52" t="s">
        <v>425</v>
      </c>
      <c r="B5" s="52"/>
      <c r="C5" s="52"/>
      <c r="D5" s="52"/>
      <c r="E5" s="52"/>
    </row>
    <row r="6" spans="1:5" ht="18.75" x14ac:dyDescent="0.3">
      <c r="A6" s="1"/>
      <c r="B6" s="208"/>
      <c r="C6" s="208"/>
      <c r="D6" s="208"/>
      <c r="E6" s="208"/>
    </row>
    <row r="7" spans="1:5" x14ac:dyDescent="0.25">
      <c r="A7" s="76" t="s">
        <v>419</v>
      </c>
      <c r="B7" s="76" t="s">
        <v>13</v>
      </c>
      <c r="C7" s="76" t="s">
        <v>14</v>
      </c>
      <c r="D7" s="76" t="s">
        <v>15</v>
      </c>
      <c r="E7" s="76" t="s">
        <v>421</v>
      </c>
    </row>
    <row r="8" spans="1:5" x14ac:dyDescent="0.25">
      <c r="A8" s="72" t="s">
        <v>436</v>
      </c>
      <c r="B8" s="73"/>
      <c r="C8" s="73"/>
      <c r="D8" s="73"/>
      <c r="E8" s="73"/>
    </row>
    <row r="9" spans="1:5" ht="30" x14ac:dyDescent="0.25">
      <c r="A9" s="51" t="s">
        <v>601</v>
      </c>
      <c r="B9" s="50">
        <v>2700000</v>
      </c>
      <c r="C9" s="50"/>
      <c r="D9" s="50"/>
      <c r="E9" s="50">
        <f>SUM(B9:D9)</f>
        <v>2700000</v>
      </c>
    </row>
    <row r="10" spans="1:5" ht="48.75" customHeight="1" x14ac:dyDescent="0.25">
      <c r="A10" s="51" t="s">
        <v>602</v>
      </c>
      <c r="B10" s="50">
        <v>1000000</v>
      </c>
      <c r="C10" s="50"/>
      <c r="D10" s="50"/>
      <c r="E10" s="50">
        <f t="shared" ref="E10:E17" si="0">SUM(B10:D10)</f>
        <v>1000000</v>
      </c>
    </row>
    <row r="11" spans="1:5" ht="33" customHeight="1" x14ac:dyDescent="0.25">
      <c r="A11" s="51" t="s">
        <v>565</v>
      </c>
      <c r="B11" s="50">
        <v>40000</v>
      </c>
      <c r="C11" s="50"/>
      <c r="D11" s="50"/>
      <c r="E11" s="50">
        <f t="shared" si="0"/>
        <v>40000</v>
      </c>
    </row>
    <row r="12" spans="1:5" ht="33" customHeight="1" x14ac:dyDescent="0.25">
      <c r="A12" s="51" t="s">
        <v>564</v>
      </c>
      <c r="B12" s="96">
        <v>434000</v>
      </c>
      <c r="C12" s="50"/>
      <c r="D12" s="50"/>
      <c r="E12" s="50">
        <f t="shared" si="0"/>
        <v>434000</v>
      </c>
    </row>
    <row r="13" spans="1:5" ht="36" customHeight="1" x14ac:dyDescent="0.25">
      <c r="A13" s="51" t="s">
        <v>431</v>
      </c>
      <c r="B13" s="50">
        <v>25000</v>
      </c>
      <c r="C13" s="50"/>
      <c r="D13" s="50"/>
      <c r="E13" s="50">
        <f t="shared" si="0"/>
        <v>25000</v>
      </c>
    </row>
    <row r="14" spans="1:5" ht="38.25" customHeight="1" x14ac:dyDescent="0.25">
      <c r="A14" s="51" t="s">
        <v>453</v>
      </c>
      <c r="B14" s="50">
        <v>25200000</v>
      </c>
      <c r="C14" s="50"/>
      <c r="D14" s="50"/>
      <c r="E14" s="50">
        <f t="shared" si="0"/>
        <v>25200000</v>
      </c>
    </row>
    <row r="15" spans="1:5" ht="26.25" customHeight="1" x14ac:dyDescent="0.25">
      <c r="A15" s="51" t="s">
        <v>454</v>
      </c>
      <c r="B15" s="96">
        <v>2000000</v>
      </c>
      <c r="C15" s="50"/>
      <c r="D15" s="50"/>
      <c r="E15" s="50">
        <f t="shared" si="0"/>
        <v>2000000</v>
      </c>
    </row>
    <row r="16" spans="1:5" ht="22.5" customHeight="1" x14ac:dyDescent="0.25">
      <c r="A16" s="51" t="s">
        <v>424</v>
      </c>
      <c r="B16" s="50">
        <v>300000</v>
      </c>
      <c r="C16" s="50"/>
      <c r="D16" s="50"/>
      <c r="E16" s="50">
        <f t="shared" si="0"/>
        <v>300000</v>
      </c>
    </row>
    <row r="17" spans="1:5" ht="24.75" customHeight="1" x14ac:dyDescent="0.25">
      <c r="A17" s="51" t="s">
        <v>566</v>
      </c>
      <c r="B17" s="50">
        <v>3000000</v>
      </c>
      <c r="C17" s="50"/>
      <c r="D17" s="50"/>
      <c r="E17" s="50">
        <f t="shared" si="0"/>
        <v>3000000</v>
      </c>
    </row>
    <row r="18" spans="1:5" ht="21" customHeight="1" x14ac:dyDescent="0.25">
      <c r="A18" s="104" t="s">
        <v>449</v>
      </c>
      <c r="B18" s="50"/>
      <c r="C18" s="50"/>
      <c r="D18" s="50"/>
      <c r="E18" s="75">
        <f>SUM(E9:E17)</f>
        <v>34699000</v>
      </c>
    </row>
    <row r="19" spans="1:5" x14ac:dyDescent="0.25">
      <c r="A19" s="103" t="s">
        <v>426</v>
      </c>
      <c r="B19" s="50"/>
      <c r="C19" s="50"/>
      <c r="D19" s="50"/>
      <c r="E19" s="50"/>
    </row>
    <row r="20" spans="1:5" ht="50.1" customHeight="1" x14ac:dyDescent="0.25">
      <c r="A20" s="113" t="s">
        <v>603</v>
      </c>
      <c r="B20" s="96">
        <v>60000</v>
      </c>
      <c r="C20" s="96"/>
      <c r="D20" s="96"/>
      <c r="E20" s="96">
        <f>SUM(B20:D20)</f>
        <v>60000</v>
      </c>
    </row>
    <row r="21" spans="1:5" ht="50.1" customHeight="1" x14ac:dyDescent="0.25">
      <c r="A21" s="113" t="s">
        <v>604</v>
      </c>
      <c r="B21" s="96">
        <v>50000</v>
      </c>
      <c r="C21" s="96"/>
      <c r="D21" s="96"/>
      <c r="E21" s="96">
        <f t="shared" ref="E21:E36" si="1">SUM(B21:D21)</f>
        <v>50000</v>
      </c>
    </row>
    <row r="22" spans="1:5" ht="50.1" customHeight="1" x14ac:dyDescent="0.25">
      <c r="A22" s="78" t="s">
        <v>437</v>
      </c>
      <c r="B22" s="96">
        <v>65000</v>
      </c>
      <c r="C22" s="96"/>
      <c r="D22" s="96"/>
      <c r="E22" s="96">
        <f t="shared" si="1"/>
        <v>65000</v>
      </c>
    </row>
    <row r="23" spans="1:5" ht="50.1" customHeight="1" x14ac:dyDescent="0.25">
      <c r="A23" s="78" t="s">
        <v>605</v>
      </c>
      <c r="B23" s="96">
        <v>140000</v>
      </c>
      <c r="C23" s="96"/>
      <c r="D23" s="96"/>
      <c r="E23" s="96">
        <f t="shared" si="1"/>
        <v>140000</v>
      </c>
    </row>
    <row r="24" spans="1:5" ht="50.1" customHeight="1" x14ac:dyDescent="0.25">
      <c r="A24" s="78" t="s">
        <v>487</v>
      </c>
      <c r="B24" s="96">
        <v>35000</v>
      </c>
      <c r="C24" s="96"/>
      <c r="D24" s="96"/>
      <c r="E24" s="96">
        <f t="shared" si="1"/>
        <v>35000</v>
      </c>
    </row>
    <row r="25" spans="1:5" ht="50.1" customHeight="1" x14ac:dyDescent="0.25">
      <c r="A25" s="78" t="s">
        <v>438</v>
      </c>
      <c r="B25" s="96">
        <v>20000</v>
      </c>
      <c r="C25" s="96"/>
      <c r="D25" s="96">
        <v>130000</v>
      </c>
      <c r="E25" s="96">
        <f t="shared" si="1"/>
        <v>150000</v>
      </c>
    </row>
    <row r="26" spans="1:5" ht="50.1" customHeight="1" x14ac:dyDescent="0.25">
      <c r="A26" s="78" t="s">
        <v>606</v>
      </c>
      <c r="B26" s="96">
        <v>60000</v>
      </c>
      <c r="C26" s="96"/>
      <c r="D26" s="96">
        <v>100000</v>
      </c>
      <c r="E26" s="96">
        <f t="shared" si="1"/>
        <v>160000</v>
      </c>
    </row>
    <row r="27" spans="1:5" ht="50.1" customHeight="1" x14ac:dyDescent="0.25">
      <c r="A27" s="78" t="s">
        <v>439</v>
      </c>
      <c r="B27" s="96">
        <v>40000</v>
      </c>
      <c r="C27" s="96"/>
      <c r="D27" s="96">
        <v>150000</v>
      </c>
      <c r="E27" s="96">
        <f t="shared" si="1"/>
        <v>190000</v>
      </c>
    </row>
    <row r="28" spans="1:5" ht="27.75" customHeight="1" x14ac:dyDescent="0.25">
      <c r="A28" s="78" t="s">
        <v>607</v>
      </c>
      <c r="B28" s="96">
        <v>25000</v>
      </c>
      <c r="C28" s="96"/>
      <c r="D28" s="96">
        <v>30000</v>
      </c>
      <c r="E28" s="96">
        <f t="shared" si="1"/>
        <v>55000</v>
      </c>
    </row>
    <row r="29" spans="1:5" ht="38.25" customHeight="1" x14ac:dyDescent="0.25">
      <c r="A29" s="78" t="s">
        <v>608</v>
      </c>
      <c r="B29" s="96">
        <v>40000</v>
      </c>
      <c r="C29" s="96"/>
      <c r="D29" s="96"/>
      <c r="E29" s="96">
        <f t="shared" si="1"/>
        <v>40000</v>
      </c>
    </row>
    <row r="30" spans="1:5" ht="33" customHeight="1" x14ac:dyDescent="0.25">
      <c r="A30" s="78" t="s">
        <v>609</v>
      </c>
      <c r="B30" s="96">
        <v>30000</v>
      </c>
      <c r="C30" s="96"/>
      <c r="D30" s="96">
        <v>40000</v>
      </c>
      <c r="E30" s="96">
        <f t="shared" si="1"/>
        <v>70000</v>
      </c>
    </row>
    <row r="31" spans="1:5" ht="24" customHeight="1" x14ac:dyDescent="0.25">
      <c r="A31" s="78" t="s">
        <v>610</v>
      </c>
      <c r="B31" s="96">
        <v>55000</v>
      </c>
      <c r="C31" s="96"/>
      <c r="D31" s="96">
        <v>30000</v>
      </c>
      <c r="E31" s="96">
        <f t="shared" si="1"/>
        <v>85000</v>
      </c>
    </row>
    <row r="32" spans="1:5" ht="38.25" customHeight="1" x14ac:dyDescent="0.25">
      <c r="A32" s="78" t="s">
        <v>611</v>
      </c>
      <c r="B32" s="96">
        <v>60000</v>
      </c>
      <c r="C32" s="96"/>
      <c r="D32" s="96">
        <v>30000</v>
      </c>
      <c r="E32" s="96">
        <f t="shared" si="1"/>
        <v>90000</v>
      </c>
    </row>
    <row r="33" spans="1:5" x14ac:dyDescent="0.25">
      <c r="A33" s="88"/>
      <c r="B33" s="114"/>
      <c r="C33" s="114"/>
      <c r="D33" s="114"/>
      <c r="E33" s="114"/>
    </row>
    <row r="34" spans="1:5" ht="39.950000000000003" customHeight="1" x14ac:dyDescent="0.25">
      <c r="A34" s="78" t="s">
        <v>612</v>
      </c>
      <c r="B34" s="96">
        <v>60000</v>
      </c>
      <c r="C34" s="96"/>
      <c r="D34" s="96">
        <v>10000</v>
      </c>
      <c r="E34" s="96">
        <f t="shared" si="1"/>
        <v>70000</v>
      </c>
    </row>
    <row r="35" spans="1:5" ht="39.950000000000003" customHeight="1" x14ac:dyDescent="0.25">
      <c r="A35" s="78" t="s">
        <v>613</v>
      </c>
      <c r="B35" s="96">
        <v>110000</v>
      </c>
      <c r="C35" s="96"/>
      <c r="D35" s="96"/>
      <c r="E35" s="96">
        <f t="shared" si="1"/>
        <v>110000</v>
      </c>
    </row>
    <row r="36" spans="1:5" ht="39.950000000000003" customHeight="1" x14ac:dyDescent="0.25">
      <c r="A36" s="78" t="s">
        <v>614</v>
      </c>
      <c r="B36" s="96">
        <v>160000</v>
      </c>
      <c r="C36" s="96"/>
      <c r="D36" s="96">
        <v>60000</v>
      </c>
      <c r="E36" s="96">
        <f t="shared" si="1"/>
        <v>220000</v>
      </c>
    </row>
    <row r="37" spans="1:5" ht="39.950000000000003" customHeight="1" x14ac:dyDescent="0.25">
      <c r="A37" s="102" t="s">
        <v>449</v>
      </c>
      <c r="B37" s="115"/>
      <c r="C37" s="115"/>
      <c r="D37" s="115"/>
      <c r="E37" s="115">
        <f>SUM(E20:E36)</f>
        <v>1590000</v>
      </c>
    </row>
    <row r="38" spans="1:5" ht="19.5" customHeight="1" x14ac:dyDescent="0.25">
      <c r="A38" s="120" t="s">
        <v>615</v>
      </c>
      <c r="B38" s="96"/>
      <c r="C38" s="96"/>
      <c r="D38" s="96"/>
      <c r="E38" s="96"/>
    </row>
    <row r="39" spans="1:5" ht="21" customHeight="1" x14ac:dyDescent="0.25">
      <c r="A39" s="78" t="s">
        <v>440</v>
      </c>
      <c r="B39" s="96">
        <v>1000000</v>
      </c>
      <c r="C39" s="96"/>
      <c r="D39" s="96"/>
      <c r="E39" s="96">
        <f t="shared" ref="E39:E40" si="2">SUM(B39:D39)</f>
        <v>1000000</v>
      </c>
    </row>
    <row r="40" spans="1:5" ht="39.950000000000003" customHeight="1" x14ac:dyDescent="0.25">
      <c r="A40" s="78" t="s">
        <v>616</v>
      </c>
      <c r="B40" s="50">
        <v>100000</v>
      </c>
      <c r="C40" s="50"/>
      <c r="D40" s="50"/>
      <c r="E40" s="96">
        <f t="shared" si="2"/>
        <v>100000</v>
      </c>
    </row>
    <row r="41" spans="1:5" ht="21.75" customHeight="1" x14ac:dyDescent="0.25">
      <c r="A41" s="104" t="s">
        <v>449</v>
      </c>
      <c r="B41" s="74"/>
      <c r="C41" s="74"/>
      <c r="D41" s="74"/>
      <c r="E41" s="121">
        <f>SUM(E39:E40)</f>
        <v>1100000</v>
      </c>
    </row>
    <row r="42" spans="1:5" ht="39.950000000000003" customHeight="1" x14ac:dyDescent="0.25">
      <c r="A42" s="98" t="s">
        <v>429</v>
      </c>
      <c r="B42" s="74"/>
      <c r="C42" s="74"/>
      <c r="D42" s="74"/>
      <c r="E42" s="96"/>
    </row>
    <row r="43" spans="1:5" ht="22.5" customHeight="1" x14ac:dyDescent="0.25">
      <c r="A43" s="51" t="s">
        <v>432</v>
      </c>
      <c r="B43" s="50">
        <v>150000</v>
      </c>
      <c r="C43" s="50"/>
      <c r="D43" s="50"/>
      <c r="E43" s="96">
        <f t="shared" ref="E43:E44" si="3">SUM(B43:D43)</f>
        <v>150000</v>
      </c>
    </row>
    <row r="44" spans="1:5" ht="20.25" customHeight="1" x14ac:dyDescent="0.25">
      <c r="A44" s="51" t="s">
        <v>430</v>
      </c>
      <c r="B44" s="50">
        <v>250000</v>
      </c>
      <c r="C44" s="50"/>
      <c r="D44" s="50"/>
      <c r="E44" s="96">
        <f t="shared" si="3"/>
        <v>250000</v>
      </c>
    </row>
    <row r="45" spans="1:5" ht="20.25" customHeight="1" x14ac:dyDescent="0.25">
      <c r="A45" s="82" t="s">
        <v>434</v>
      </c>
      <c r="B45" s="74"/>
      <c r="C45" s="74"/>
      <c r="D45" s="74"/>
      <c r="E45" s="96">
        <v>5926150.5999999996</v>
      </c>
    </row>
    <row r="46" spans="1:5" ht="25.5" customHeight="1" x14ac:dyDescent="0.25">
      <c r="A46" s="51" t="s">
        <v>433</v>
      </c>
      <c r="B46" s="50">
        <v>563250</v>
      </c>
      <c r="C46" s="50"/>
      <c r="D46" s="50"/>
      <c r="E46" s="96">
        <f t="shared" ref="E46:E47" si="4">SUM(B46:D46)</f>
        <v>563250</v>
      </c>
    </row>
    <row r="47" spans="1:5" ht="18.75" customHeight="1" x14ac:dyDescent="0.25">
      <c r="A47" s="51" t="s">
        <v>447</v>
      </c>
      <c r="B47" s="50">
        <v>240000</v>
      </c>
      <c r="C47" s="50"/>
      <c r="D47" s="50"/>
      <c r="E47" s="96">
        <f t="shared" si="4"/>
        <v>240000</v>
      </c>
    </row>
    <row r="48" spans="1:5" ht="39.950000000000003" customHeight="1" x14ac:dyDescent="0.25">
      <c r="A48" s="104" t="s">
        <v>449</v>
      </c>
      <c r="B48" s="50"/>
      <c r="C48" s="50"/>
      <c r="D48" s="50"/>
      <c r="E48" s="96">
        <f>SUM(E43:E47)</f>
        <v>7129400.5999999996</v>
      </c>
    </row>
    <row r="49" spans="1:5" ht="39.950000000000003" customHeight="1" x14ac:dyDescent="0.25">
      <c r="A49" s="107" t="s">
        <v>427</v>
      </c>
      <c r="B49" s="89"/>
      <c r="C49" s="89"/>
      <c r="D49" s="89"/>
      <c r="E49" s="115">
        <f>34699000+1590000+1100000+7129400.6</f>
        <v>44518400.600000001</v>
      </c>
    </row>
    <row r="50" spans="1:5" ht="20.100000000000001" customHeight="1" x14ac:dyDescent="0.25">
      <c r="A50" s="79" t="s">
        <v>369</v>
      </c>
      <c r="B50" s="80"/>
      <c r="C50" s="80"/>
      <c r="D50" s="80"/>
      <c r="E50" s="69"/>
    </row>
    <row r="51" spans="1:5" ht="20.100000000000001" customHeight="1" x14ac:dyDescent="0.25">
      <c r="A51" s="54" t="s">
        <v>418</v>
      </c>
      <c r="B51" s="61"/>
      <c r="C51" s="61"/>
      <c r="D51" s="61"/>
      <c r="E51" s="55"/>
    </row>
    <row r="52" spans="1:5" ht="20.100000000000001" customHeight="1" x14ac:dyDescent="0.25">
      <c r="A52" s="90" t="s">
        <v>435</v>
      </c>
      <c r="B52" s="91"/>
      <c r="C52" s="91"/>
      <c r="D52" s="91"/>
      <c r="E52" s="92"/>
    </row>
    <row r="53" spans="1:5" x14ac:dyDescent="0.25">
      <c r="A53" s="44"/>
      <c r="B53" s="44"/>
      <c r="C53" s="44"/>
      <c r="D53" s="44"/>
      <c r="E53" s="44"/>
    </row>
    <row r="54" spans="1:5" x14ac:dyDescent="0.25">
      <c r="A54" s="44"/>
      <c r="B54" s="44"/>
      <c r="C54" s="44"/>
      <c r="D54" s="44"/>
      <c r="E54" s="44"/>
    </row>
    <row r="55" spans="1:5" x14ac:dyDescent="0.25">
      <c r="A55" s="44"/>
      <c r="B55" s="44"/>
      <c r="C55" s="44"/>
      <c r="D55" s="44"/>
      <c r="E55" s="44"/>
    </row>
    <row r="56" spans="1:5" x14ac:dyDescent="0.25">
      <c r="A56" s="44"/>
      <c r="B56" s="44"/>
      <c r="C56" s="44"/>
      <c r="D56" s="44"/>
      <c r="E56" s="44"/>
    </row>
    <row r="57" spans="1:5" x14ac:dyDescent="0.25">
      <c r="A57" s="117" t="s">
        <v>617</v>
      </c>
      <c r="B57" s="86"/>
      <c r="C57" s="44"/>
      <c r="D57" s="44"/>
      <c r="E57" s="44"/>
    </row>
    <row r="58" spans="1:5" ht="66.75" customHeight="1" x14ac:dyDescent="0.25">
      <c r="A58" s="9" t="s">
        <v>618</v>
      </c>
      <c r="B58" s="50">
        <v>50000</v>
      </c>
      <c r="C58" s="44"/>
      <c r="D58" s="44"/>
      <c r="E58" s="44"/>
    </row>
    <row r="59" spans="1:5" ht="39.950000000000003" customHeight="1" x14ac:dyDescent="0.25">
      <c r="A59" s="1" t="s">
        <v>619</v>
      </c>
      <c r="B59" s="50">
        <v>25000</v>
      </c>
      <c r="C59" s="44"/>
      <c r="D59" s="44"/>
      <c r="E59" s="44"/>
    </row>
    <row r="60" spans="1:5" ht="39.950000000000003" customHeight="1" x14ac:dyDescent="0.25">
      <c r="A60" s="9" t="s">
        <v>620</v>
      </c>
      <c r="B60" s="50">
        <v>25000</v>
      </c>
      <c r="C60" s="44"/>
      <c r="D60" s="44"/>
      <c r="E60" s="44"/>
    </row>
    <row r="61" spans="1:5" ht="39.950000000000003" customHeight="1" x14ac:dyDescent="0.25">
      <c r="A61" s="1" t="s">
        <v>621</v>
      </c>
      <c r="B61" s="50">
        <v>42000</v>
      </c>
      <c r="C61" s="44"/>
      <c r="D61" s="44"/>
      <c r="E61" s="44"/>
    </row>
    <row r="62" spans="1:5" ht="39.950000000000003" customHeight="1" x14ac:dyDescent="0.25">
      <c r="A62" s="9" t="s">
        <v>622</v>
      </c>
      <c r="B62" s="50">
        <v>30000</v>
      </c>
      <c r="C62" s="44"/>
      <c r="D62" s="44"/>
      <c r="E62" s="44"/>
    </row>
    <row r="63" spans="1:5" ht="39.950000000000003" customHeight="1" x14ac:dyDescent="0.25">
      <c r="A63" s="9" t="s">
        <v>623</v>
      </c>
      <c r="B63" s="50">
        <v>20000</v>
      </c>
      <c r="C63" s="44"/>
      <c r="D63" s="44"/>
      <c r="E63" s="44"/>
    </row>
    <row r="64" spans="1:5" ht="39.950000000000003" customHeight="1" x14ac:dyDescent="0.25">
      <c r="A64" s="9" t="s">
        <v>624</v>
      </c>
      <c r="B64" s="50">
        <v>12000</v>
      </c>
      <c r="C64" s="44"/>
      <c r="D64" s="44"/>
      <c r="E64" s="44"/>
    </row>
    <row r="65" spans="1:5" ht="30" customHeight="1" x14ac:dyDescent="0.25">
      <c r="A65" s="1" t="s">
        <v>625</v>
      </c>
      <c r="B65" s="50">
        <v>20000</v>
      </c>
      <c r="C65" s="44"/>
      <c r="D65" s="44"/>
      <c r="E65" s="44"/>
    </row>
    <row r="66" spans="1:5" ht="30" customHeight="1" x14ac:dyDescent="0.25">
      <c r="A66" s="1" t="s">
        <v>626</v>
      </c>
      <c r="B66" s="50">
        <v>20000</v>
      </c>
      <c r="C66" s="44"/>
      <c r="D66" s="44"/>
      <c r="E66" s="44"/>
    </row>
    <row r="67" spans="1:5" ht="30" customHeight="1" x14ac:dyDescent="0.25">
      <c r="A67" s="1" t="s">
        <v>627</v>
      </c>
      <c r="B67" s="50">
        <v>60000</v>
      </c>
      <c r="C67" s="44"/>
      <c r="D67" s="44"/>
      <c r="E67" s="44"/>
    </row>
    <row r="68" spans="1:5" ht="30" customHeight="1" x14ac:dyDescent="0.25">
      <c r="A68" s="1" t="s">
        <v>628</v>
      </c>
      <c r="B68" s="50">
        <v>50000</v>
      </c>
      <c r="C68" s="44"/>
      <c r="D68" s="44"/>
      <c r="E68" s="44"/>
    </row>
    <row r="69" spans="1:5" ht="30" customHeight="1" x14ac:dyDescent="0.25">
      <c r="A69" s="9" t="s">
        <v>629</v>
      </c>
      <c r="B69" s="50">
        <v>80000</v>
      </c>
      <c r="C69" s="44"/>
      <c r="D69" s="44"/>
      <c r="E69" s="44"/>
    </row>
    <row r="70" spans="1:5" ht="30" customHeight="1" x14ac:dyDescent="0.25">
      <c r="A70" s="1" t="s">
        <v>630</v>
      </c>
      <c r="B70" s="50">
        <f>SUM(B58:B69)</f>
        <v>434000</v>
      </c>
      <c r="C70" s="44"/>
      <c r="D70" s="44"/>
      <c r="E70" s="44"/>
    </row>
    <row r="71" spans="1:5" ht="30" customHeight="1" x14ac:dyDescent="0.25">
      <c r="A71" s="44"/>
      <c r="B71" s="97"/>
      <c r="C71" s="44"/>
      <c r="D71" s="44"/>
      <c r="E71" s="44"/>
    </row>
    <row r="72" spans="1:5" ht="30" customHeight="1" x14ac:dyDescent="0.25">
      <c r="A72" s="44"/>
      <c r="B72" s="97"/>
      <c r="C72" s="44"/>
      <c r="D72" s="44"/>
      <c r="E72" s="44"/>
    </row>
    <row r="73" spans="1:5" ht="30" customHeight="1" x14ac:dyDescent="0.25">
      <c r="A73" s="44"/>
      <c r="B73" s="97"/>
      <c r="C73" s="44"/>
      <c r="D73" s="44"/>
      <c r="E73" s="44"/>
    </row>
    <row r="74" spans="1:5" ht="30" customHeight="1" x14ac:dyDescent="0.25">
      <c r="A74" s="44"/>
      <c r="B74" s="97"/>
      <c r="C74" s="44"/>
      <c r="D74" s="44"/>
      <c r="E74" s="44"/>
    </row>
    <row r="75" spans="1:5" ht="30" customHeight="1" x14ac:dyDescent="0.25">
      <c r="A75" s="44"/>
      <c r="B75" s="97"/>
      <c r="C75" s="44"/>
      <c r="D75" s="44"/>
      <c r="E75" s="44"/>
    </row>
    <row r="76" spans="1:5" ht="30" customHeight="1" x14ac:dyDescent="0.25">
      <c r="A76" s="82" t="s">
        <v>434</v>
      </c>
      <c r="B76" s="74"/>
      <c r="C76" s="44"/>
      <c r="D76" s="44"/>
      <c r="E76" s="44"/>
    </row>
    <row r="77" spans="1:5" ht="30" customHeight="1" x14ac:dyDescent="0.25">
      <c r="A77" s="105" t="s">
        <v>448</v>
      </c>
      <c r="B77" s="106">
        <v>197470</v>
      </c>
      <c r="C77" s="44"/>
      <c r="D77" s="44"/>
      <c r="E77" s="44"/>
    </row>
    <row r="78" spans="1:5" ht="30" customHeight="1" x14ac:dyDescent="0.25">
      <c r="A78" s="105" t="s">
        <v>441</v>
      </c>
      <c r="B78" s="106">
        <v>412270.5</v>
      </c>
      <c r="C78" s="44"/>
      <c r="D78" s="44"/>
      <c r="E78" s="44"/>
    </row>
    <row r="79" spans="1:5" ht="30" customHeight="1" x14ac:dyDescent="0.25">
      <c r="A79" s="105" t="s">
        <v>442</v>
      </c>
      <c r="B79" s="106">
        <v>12336.6</v>
      </c>
      <c r="C79" s="44"/>
      <c r="D79" s="44"/>
      <c r="E79" s="44"/>
    </row>
    <row r="80" spans="1:5" ht="30" customHeight="1" x14ac:dyDescent="0.25">
      <c r="A80" s="105" t="s">
        <v>443</v>
      </c>
      <c r="B80" s="106">
        <v>76473.5</v>
      </c>
      <c r="C80" s="44"/>
      <c r="D80" s="44"/>
      <c r="E80" s="44"/>
    </row>
    <row r="81" spans="1:5" ht="30" customHeight="1" x14ac:dyDescent="0.25">
      <c r="A81" s="118" t="s">
        <v>444</v>
      </c>
      <c r="B81" s="119">
        <v>713600</v>
      </c>
      <c r="C81" s="44"/>
      <c r="D81" s="44"/>
      <c r="E81" s="44"/>
    </row>
    <row r="82" spans="1:5" ht="30" customHeight="1" x14ac:dyDescent="0.25">
      <c r="A82" s="118" t="s">
        <v>452</v>
      </c>
      <c r="B82" s="119">
        <v>1784000</v>
      </c>
      <c r="C82" s="44"/>
      <c r="D82" s="44"/>
      <c r="E82" s="44"/>
    </row>
    <row r="83" spans="1:5" ht="30" customHeight="1" x14ac:dyDescent="0.25">
      <c r="A83" s="118" t="s">
        <v>446</v>
      </c>
      <c r="B83" s="119">
        <v>2230000</v>
      </c>
      <c r="C83" s="44"/>
      <c r="D83" s="44"/>
      <c r="E83" s="44"/>
    </row>
    <row r="84" spans="1:5" ht="30" customHeight="1" x14ac:dyDescent="0.25">
      <c r="A84" s="87" t="s">
        <v>445</v>
      </c>
      <c r="B84" s="116">
        <v>500000</v>
      </c>
      <c r="C84" s="44"/>
      <c r="D84" s="44"/>
      <c r="E84" s="44"/>
    </row>
    <row r="85" spans="1:5" ht="30" customHeight="1" x14ac:dyDescent="0.25">
      <c r="A85" s="44"/>
      <c r="B85" s="97"/>
      <c r="C85" s="44"/>
      <c r="D85" s="44"/>
      <c r="E85" s="44"/>
    </row>
  </sheetData>
  <mergeCells count="4">
    <mergeCell ref="A2:E2"/>
    <mergeCell ref="A3:E3"/>
    <mergeCell ref="A4:E4"/>
    <mergeCell ref="B6:E6"/>
  </mergeCells>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GAD PLAN ORIG.</vt:lpstr>
      <vt:lpstr>GAD PLAN AND BUDGET  2021</vt:lpstr>
      <vt:lpstr>WORKPLAN 2021</vt:lpstr>
      <vt:lpstr>'GAD PLAN AND BUDGET  2021'!Print_Titles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Batac</dc:creator>
  <cp:lastModifiedBy>Tin</cp:lastModifiedBy>
  <cp:lastPrinted>2022-02-08T05:25:08Z</cp:lastPrinted>
  <dcterms:created xsi:type="dcterms:W3CDTF">2009-01-01T15:42:27Z</dcterms:created>
  <dcterms:modified xsi:type="dcterms:W3CDTF">2022-03-11T06:43:56Z</dcterms:modified>
</cp:coreProperties>
</file>