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 activeTab="2"/>
  </bookViews>
  <sheets>
    <sheet name="2nd qtr" sheetId="1" r:id="rId1"/>
    <sheet name="cash advance" sheetId="2" r:id="rId2"/>
    <sheet name="manpower" sheetId="3" r:id="rId3"/>
  </sheets>
  <definedNames>
    <definedName name="Excel_BuiltIn_Print_Area_8" localSheetId="0">#REF!</definedName>
    <definedName name="Excel_BuiltIn_Print_Area_8">#REF!</definedName>
    <definedName name="_xlnm.Print_Titles" localSheetId="0">'2nd qtr'!$5:$6</definedName>
  </definedNames>
  <calcPr calcId="144525"/>
</workbook>
</file>

<file path=xl/calcChain.xml><?xml version="1.0" encoding="utf-8"?>
<calcChain xmlns="http://schemas.openxmlformats.org/spreadsheetml/2006/main">
  <c r="J22" i="3" l="1"/>
  <c r="J21" i="3"/>
  <c r="D14" i="3"/>
  <c r="D15" i="3" s="1"/>
  <c r="F15" i="3" s="1"/>
  <c r="E13" i="3"/>
  <c r="F13" i="3" s="1"/>
  <c r="E12" i="3"/>
  <c r="E15" i="3" s="1"/>
  <c r="C12" i="3"/>
  <c r="C15" i="3" s="1"/>
  <c r="F12" i="3" l="1"/>
  <c r="I14" i="3" s="1"/>
  <c r="F14" i="3"/>
  <c r="L21" i="2" l="1"/>
  <c r="K21" i="2"/>
  <c r="J21" i="2"/>
  <c r="I21" i="2"/>
  <c r="H21" i="2"/>
  <c r="G21" i="2"/>
  <c r="C21" i="2"/>
  <c r="B21" i="2"/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<sst xmlns="http://schemas.openxmlformats.org/spreadsheetml/2006/main" count="159" uniqueCount="124">
  <si>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</si>
  <si>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</si>
  <si>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</si>
  <si>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</si>
  <si>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</si>
  <si>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</si>
  <si>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</si>
  <si>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</si>
  <si>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</si>
  <si>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</si>
  <si>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</si>
  <si>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</si>
  <si>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</si>
  <si>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</si>
  <si>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</si>
  <si>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</si>
  <si>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</si>
  <si>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</si>
  <si>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</si>
  <si>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</si>
  <si>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</si>
  <si>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</si>
  <si>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</si>
  <si>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</si>
  <si>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</si>
  <si>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</si>
  <si>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</si>
  <si>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</si>
  <si>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</si>
  <si>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</si>
  <si>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</si>
  <si>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</si>
  <si>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</si>
  <si>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</si>
  <si>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</si>
  <si>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</si>
  <si>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</si>
  <si>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</si>
  <si>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</si>
  <si>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</si>
  <si>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</si>
  <si>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</si>
  <si>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</si>
  <si>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</si>
  <si>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</si>
  <si>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</si>
  <si>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</si>
  <si>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</si>
  <si>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</si>
  <si>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</si>
  <si>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</si>
  <si>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</si>
  <si>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</si>
  <si>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</si>
  <si>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</si>
  <si>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</si>
  <si>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</si>
  <si>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</si>
  <si>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As of JUNE 30,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</si>
  <si>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</si>
  <si>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</si>
  <si>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</si>
  <si>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</si>
  <si>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</si>
  <si>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</si>
  <si>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</si>
  <si>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</si>
  <si>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</si>
  <si>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</si>
  <si>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</si>
  <si>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</si>
  <si>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</si>
  <si>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</si>
  <si>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</si>
  <si>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</si>
  <si>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Bismark Angelo A. Quidang</t>
  </si>
  <si>
    <t>Travel</t>
  </si>
  <si>
    <t>Donnel C. Binala</t>
  </si>
  <si>
    <t>Noralyn I. Manahan</t>
  </si>
  <si>
    <t>James A. Espiritu</t>
  </si>
  <si>
    <t>Tristan Melecia D. Advincula</t>
  </si>
  <si>
    <t>Merlyn T. Gorospe</t>
  </si>
  <si>
    <t>Noriel Benson R. Tabunan</t>
  </si>
  <si>
    <t>Michael John D. Tadifa</t>
  </si>
  <si>
    <t>Angelica S. Yumul</t>
  </si>
  <si>
    <t>Rowelle B. Gabay</t>
  </si>
  <si>
    <t>Regie M. Viernes</t>
  </si>
  <si>
    <t>Ricarte A. Calacal, Jr.</t>
  </si>
  <si>
    <t>TOTAL</t>
  </si>
  <si>
    <t>We hereby certify that we have reveiwed the contents and  hereby attest to the veracity and correctness of the data or information contained in this document.</t>
  </si>
  <si>
    <t>FLORIDA S. CADANO</t>
  </si>
  <si>
    <t xml:space="preserve">     City Accountant</t>
  </si>
  <si>
    <t xml:space="preserve"> City Mayor</t>
  </si>
  <si>
    <t>FDP Form 13 - Manpower Complement</t>
  </si>
  <si>
    <t>MANPOWER COMPLEMENT</t>
  </si>
  <si>
    <t>Republic of the Philippines</t>
  </si>
  <si>
    <t>CITY OF BATAC</t>
  </si>
  <si>
    <t>As of June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</si>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</sst>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164" fontId="4" fillId="2" borderId="0" xfId="1" applyFill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/>
    <xf numFmtId="0" fontId="11" fillId="2" borderId="13" xfId="0" applyFont="1" applyFill="1" applyBorder="1" applyAlignment="1">
      <alignment horizontal="center" vertical="top" wrapText="1"/>
    </xf>
    <xf numFmtId="164" fontId="9" fillId="2" borderId="12" xfId="1" applyFont="1" applyFill="1" applyBorder="1" applyAlignment="1">
      <alignment horizontal="center" vertical="top" wrapText="1"/>
    </xf>
    <xf numFmtId="0" fontId="5" fillId="2" borderId="14" xfId="0" applyFont="1" applyFill="1" applyBorder="1" applyAlignment="1"/>
    <xf numFmtId="0" fontId="12" fillId="2" borderId="0" xfId="0" applyFont="1" applyFill="1" applyBorder="1" applyAlignment="1"/>
    <xf numFmtId="0" fontId="13" fillId="2" borderId="15" xfId="0" applyFont="1" applyFill="1" applyBorder="1" applyAlignment="1"/>
    <xf numFmtId="0" fontId="13" fillId="2" borderId="16" xfId="0" applyFont="1" applyFill="1" applyBorder="1" applyAlignment="1">
      <alignment vertical="top"/>
    </xf>
    <xf numFmtId="164" fontId="13" fillId="2" borderId="17" xfId="1" applyFont="1" applyFill="1" applyBorder="1" applyAlignment="1">
      <alignment vertical="top"/>
    </xf>
    <xf numFmtId="164" fontId="8" fillId="2" borderId="17" xfId="1" applyFont="1" applyFill="1" applyBorder="1" applyAlignment="1">
      <alignment vertical="top"/>
    </xf>
    <xf numFmtId="164" fontId="8" fillId="2" borderId="18" xfId="1" applyFont="1" applyFill="1" applyBorder="1" applyAlignment="1">
      <alignment vertical="top"/>
    </xf>
    <xf numFmtId="164" fontId="8" fillId="2" borderId="19" xfId="1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9" fontId="8" fillId="2" borderId="18" xfId="2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164" fontId="13" fillId="2" borderId="0" xfId="1" applyFont="1" applyFill="1" applyBorder="1" applyAlignment="1">
      <alignment vertical="top"/>
    </xf>
    <xf numFmtId="164" fontId="8" fillId="2" borderId="0" xfId="1" applyFont="1" applyFill="1" applyBorder="1" applyAlignment="1">
      <alignment vertical="top"/>
    </xf>
    <xf numFmtId="2" fontId="8" fillId="2" borderId="17" xfId="1" applyNumberFormat="1" applyFont="1" applyFill="1" applyBorder="1" applyAlignment="1">
      <alignment vertical="top"/>
    </xf>
    <xf numFmtId="0" fontId="12" fillId="0" borderId="0" xfId="0" applyFont="1" applyFill="1" applyBorder="1"/>
    <xf numFmtId="164" fontId="13" fillId="2" borderId="20" xfId="1" applyFont="1" applyFill="1" applyBorder="1" applyAlignment="1">
      <alignment vertical="top"/>
    </xf>
    <xf numFmtId="164" fontId="8" fillId="2" borderId="9" xfId="1" applyFont="1" applyFill="1" applyBorder="1" applyAlignment="1">
      <alignment vertical="top"/>
    </xf>
    <xf numFmtId="164" fontId="8" fillId="2" borderId="12" xfId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9" fontId="8" fillId="2" borderId="12" xfId="2" applyFont="1" applyFill="1" applyBorder="1" applyAlignment="1">
      <alignment vertical="top"/>
    </xf>
    <xf numFmtId="2" fontId="8" fillId="2" borderId="21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64" fontId="14" fillId="2" borderId="0" xfId="1" applyFont="1" applyFill="1" applyBorder="1" applyAlignment="1">
      <alignment vertical="top"/>
    </xf>
    <xf numFmtId="164" fontId="15" fillId="2" borderId="0" xfId="1" applyFont="1" applyFill="1" applyBorder="1" applyAlignment="1">
      <alignment vertical="top"/>
    </xf>
    <xf numFmtId="164" fontId="15" fillId="2" borderId="18" xfId="1" applyFont="1" applyFill="1" applyBorder="1" applyAlignment="1">
      <alignment vertical="top"/>
    </xf>
    <xf numFmtId="0" fontId="15" fillId="2" borderId="18" xfId="0" applyFont="1" applyFill="1" applyBorder="1" applyAlignment="1">
      <alignment vertical="top"/>
    </xf>
    <xf numFmtId="9" fontId="15" fillId="2" borderId="18" xfId="2" applyFont="1" applyFill="1" applyBorder="1" applyAlignment="1">
      <alignment vertical="top"/>
    </xf>
    <xf numFmtId="2" fontId="15" fillId="2" borderId="17" xfId="1" applyNumberFormat="1" applyFont="1" applyFill="1" applyBorder="1" applyAlignment="1">
      <alignment vertical="top"/>
    </xf>
    <xf numFmtId="0" fontId="5" fillId="2" borderId="22" xfId="0" applyFont="1" applyFill="1" applyBorder="1" applyAlignment="1"/>
    <xf numFmtId="0" fontId="12" fillId="2" borderId="23" xfId="0" applyFont="1" applyFill="1" applyBorder="1" applyAlignment="1"/>
    <xf numFmtId="164" fontId="15" fillId="0" borderId="24" xfId="1" applyFont="1" applyBorder="1" applyAlignment="1"/>
    <xf numFmtId="0" fontId="8" fillId="2" borderId="25" xfId="0" applyFont="1" applyFill="1" applyBorder="1" applyAlignment="1">
      <alignment vertical="top"/>
    </xf>
    <xf numFmtId="4" fontId="16" fillId="0" borderId="26" xfId="0" applyNumberFormat="1" applyFont="1" applyBorder="1" applyAlignment="1">
      <alignment vertical="top"/>
    </xf>
    <xf numFmtId="164" fontId="14" fillId="2" borderId="27" xfId="1" applyFont="1" applyFill="1" applyBorder="1" applyAlignment="1" applyProtection="1">
      <alignment horizontal="right" vertical="top"/>
    </xf>
    <xf numFmtId="164" fontId="14" fillId="2" borderId="28" xfId="1" applyFont="1" applyFill="1" applyBorder="1" applyAlignment="1" applyProtection="1">
      <alignment horizontal="right" vertical="top"/>
    </xf>
    <xf numFmtId="0" fontId="15" fillId="2" borderId="28" xfId="0" applyFont="1" applyFill="1" applyBorder="1" applyAlignment="1">
      <alignment vertical="top"/>
    </xf>
    <xf numFmtId="9" fontId="15" fillId="2" borderId="28" xfId="2" applyFont="1" applyFill="1" applyBorder="1" applyAlignment="1">
      <alignment vertical="top"/>
    </xf>
    <xf numFmtId="164" fontId="17" fillId="2" borderId="25" xfId="1" applyFont="1" applyFill="1" applyBorder="1" applyAlignment="1" applyProtection="1">
      <alignment horizontal="right" vertical="top"/>
    </xf>
    <xf numFmtId="0" fontId="18" fillId="2" borderId="28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4" fillId="2" borderId="0" xfId="1" applyFill="1" applyAlignment="1">
      <alignment vertical="top"/>
    </xf>
    <xf numFmtId="0" fontId="5" fillId="2" borderId="14" xfId="0" applyFont="1" applyFill="1" applyBorder="1" applyAlignment="1">
      <alignment vertical="top"/>
    </xf>
    <xf numFmtId="0" fontId="13" fillId="2" borderId="15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 wrapText="1"/>
    </xf>
    <xf numFmtId="164" fontId="8" fillId="2" borderId="7" xfId="1" applyFont="1" applyFill="1" applyBorder="1" applyAlignment="1">
      <alignment vertical="top"/>
    </xf>
    <xf numFmtId="164" fontId="8" fillId="2" borderId="13" xfId="1" applyFont="1" applyFill="1" applyBorder="1" applyAlignment="1">
      <alignment vertical="top"/>
    </xf>
    <xf numFmtId="164" fontId="8" fillId="2" borderId="6" xfId="1" applyFont="1" applyFill="1" applyBorder="1" applyAlignment="1">
      <alignment vertical="top"/>
    </xf>
    <xf numFmtId="4" fontId="20" fillId="0" borderId="20" xfId="0" applyNumberFormat="1" applyFont="1" applyBorder="1" applyAlignment="1">
      <alignment vertical="top"/>
    </xf>
    <xf numFmtId="164" fontId="8" fillId="2" borderId="20" xfId="1" applyFont="1" applyFill="1" applyBorder="1" applyAlignment="1">
      <alignment vertical="top"/>
    </xf>
    <xf numFmtId="2" fontId="8" fillId="2" borderId="12" xfId="1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0" fontId="5" fillId="2" borderId="22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13" fillId="2" borderId="24" xfId="0" applyFont="1" applyFill="1" applyBorder="1" applyAlignment="1">
      <alignment vertical="top"/>
    </xf>
    <xf numFmtId="0" fontId="20" fillId="0" borderId="25" xfId="0" applyFont="1" applyFill="1" applyBorder="1" applyAlignment="1">
      <alignment vertical="top"/>
    </xf>
    <xf numFmtId="4" fontId="16" fillId="0" borderId="23" xfId="0" applyNumberFormat="1" applyFont="1" applyBorder="1" applyAlignment="1">
      <alignment vertical="top"/>
    </xf>
    <xf numFmtId="164" fontId="8" fillId="2" borderId="28" xfId="1" applyFont="1" applyFill="1" applyBorder="1" applyAlignment="1">
      <alignment vertical="top"/>
    </xf>
    <xf numFmtId="164" fontId="8" fillId="2" borderId="26" xfId="1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9" fontId="8" fillId="2" borderId="28" xfId="2" applyFont="1" applyFill="1" applyBorder="1" applyAlignment="1">
      <alignment vertical="top"/>
    </xf>
    <xf numFmtId="4" fontId="17" fillId="0" borderId="23" xfId="0" applyNumberFormat="1" applyFont="1" applyBorder="1" applyAlignment="1">
      <alignment vertical="top"/>
    </xf>
    <xf numFmtId="0" fontId="12" fillId="2" borderId="14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164" fontId="19" fillId="2" borderId="17" xfId="1" applyFont="1" applyFill="1" applyBorder="1" applyAlignment="1">
      <alignment vertical="top"/>
    </xf>
    <xf numFmtId="0" fontId="19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19" fillId="2" borderId="17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top"/>
    </xf>
    <xf numFmtId="0" fontId="5" fillId="0" borderId="14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4" fontId="16" fillId="0" borderId="18" xfId="0" applyNumberFormat="1" applyFont="1" applyBorder="1" applyAlignment="1">
      <alignment vertical="top"/>
    </xf>
    <xf numFmtId="4" fontId="16" fillId="0" borderId="13" xfId="0" applyNumberFormat="1" applyFont="1" applyBorder="1" applyAlignment="1">
      <alignment vertical="top"/>
    </xf>
    <xf numFmtId="9" fontId="15" fillId="2" borderId="13" xfId="2" applyFont="1" applyFill="1" applyBorder="1" applyAlignment="1">
      <alignment vertical="top"/>
    </xf>
    <xf numFmtId="164" fontId="18" fillId="2" borderId="13" xfId="1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0" fontId="3" fillId="0" borderId="8" xfId="0" applyFont="1" applyBorder="1" applyAlignment="1"/>
    <xf numFmtId="0" fontId="5" fillId="0" borderId="9" xfId="0" applyFont="1" applyBorder="1" applyAlignment="1">
      <alignment vertical="center"/>
    </xf>
    <xf numFmtId="0" fontId="19" fillId="0" borderId="10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vertical="top"/>
    </xf>
    <xf numFmtId="164" fontId="7" fillId="2" borderId="0" xfId="1" applyFont="1" applyFill="1" applyBorder="1" applyAlignment="1">
      <alignment horizontal="right" vertical="top"/>
    </xf>
    <xf numFmtId="164" fontId="7" fillId="2" borderId="0" xfId="1" applyFont="1" applyFill="1" applyBorder="1" applyAlignment="1" applyProtection="1">
      <alignment horizontal="right" vertical="top"/>
    </xf>
    <xf numFmtId="164" fontId="8" fillId="2" borderId="0" xfId="1" applyFont="1" applyFill="1" applyBorder="1" applyAlignment="1">
      <alignment horizontal="right" vertical="top"/>
    </xf>
    <xf numFmtId="164" fontId="4" fillId="2" borderId="0" xfId="1" applyFill="1" applyBorder="1"/>
    <xf numFmtId="0" fontId="9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9" fillId="2" borderId="0" xfId="0" applyFont="1" applyFill="1" applyBorder="1" applyAlignment="1"/>
    <xf numFmtId="164" fontId="8" fillId="2" borderId="0" xfId="1" applyFont="1" applyFill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164" fontId="5" fillId="2" borderId="0" xfId="1" applyFont="1" applyFill="1" applyBorder="1" applyAlignment="1">
      <alignment vertical="top"/>
    </xf>
    <xf numFmtId="164" fontId="10" fillId="2" borderId="0" xfId="1" applyFont="1" applyFill="1" applyBorder="1" applyAlignment="1"/>
    <xf numFmtId="0" fontId="12" fillId="2" borderId="0" xfId="0" applyFont="1" applyFill="1" applyBorder="1" applyAlignment="1">
      <alignment horizontal="center"/>
    </xf>
    <xf numFmtId="164" fontId="4" fillId="2" borderId="0" xfId="1" applyFont="1" applyFill="1" applyBorder="1" applyAlignment="1"/>
    <xf numFmtId="9" fontId="4" fillId="2" borderId="0" xfId="2" applyFill="1"/>
    <xf numFmtId="164" fontId="7" fillId="2" borderId="0" xfId="1" applyFont="1" applyFill="1" applyAlignment="1">
      <alignment vertical="top"/>
    </xf>
    <xf numFmtId="0" fontId="22" fillId="2" borderId="0" xfId="0" applyFont="1" applyFill="1" applyBorder="1"/>
    <xf numFmtId="164" fontId="22" fillId="2" borderId="0" xfId="1" applyFont="1" applyFill="1" applyBorder="1" applyAlignment="1">
      <alignment horizontal="right" vertical="top"/>
    </xf>
    <xf numFmtId="164" fontId="22" fillId="2" borderId="0" xfId="1" applyFont="1" applyFill="1" applyBorder="1" applyAlignment="1">
      <alignment vertical="top"/>
    </xf>
    <xf numFmtId="164" fontId="22" fillId="2" borderId="0" xfId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22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164" fontId="22" fillId="2" borderId="0" xfId="1" applyFont="1" applyFill="1" applyAlignment="1">
      <alignment horizontal="right" vertical="top"/>
    </xf>
    <xf numFmtId="0" fontId="23" fillId="0" borderId="0" xfId="3" applyFont="1"/>
    <xf numFmtId="43" fontId="23" fillId="0" borderId="0" xfId="4" applyFont="1"/>
    <xf numFmtId="43" fontId="24" fillId="0" borderId="0" xfId="4" applyFont="1"/>
    <xf numFmtId="0" fontId="25" fillId="0" borderId="0" xfId="3" applyFont="1"/>
    <xf numFmtId="0" fontId="26" fillId="0" borderId="0" xfId="3" applyFont="1"/>
    <xf numFmtId="0" fontId="27" fillId="0" borderId="20" xfId="3" applyFont="1" applyBorder="1"/>
    <xf numFmtId="43" fontId="28" fillId="0" borderId="9" xfId="4" applyFont="1" applyBorder="1"/>
    <xf numFmtId="43" fontId="28" fillId="0" borderId="21" xfId="4" applyFont="1" applyBorder="1"/>
    <xf numFmtId="0" fontId="28" fillId="0" borderId="0" xfId="3" applyFont="1"/>
    <xf numFmtId="0" fontId="3" fillId="0" borderId="33" xfId="3" applyFont="1" applyBorder="1" applyAlignment="1">
      <alignment horizontal="center"/>
    </xf>
    <xf numFmtId="43" fontId="3" fillId="0" borderId="33" xfId="4" applyFont="1" applyBorder="1" applyAlignment="1">
      <alignment horizontal="center"/>
    </xf>
    <xf numFmtId="43" fontId="3" fillId="0" borderId="33" xfId="4" applyFont="1" applyBorder="1" applyAlignment="1"/>
    <xf numFmtId="0" fontId="2" fillId="0" borderId="0" xfId="3" applyFont="1"/>
    <xf numFmtId="0" fontId="3" fillId="0" borderId="18" xfId="3" applyFont="1" applyBorder="1" applyAlignment="1">
      <alignment horizontal="center"/>
    </xf>
    <xf numFmtId="43" fontId="3" fillId="0" borderId="18" xfId="4" applyFont="1" applyBorder="1" applyAlignment="1">
      <alignment horizontal="center"/>
    </xf>
    <xf numFmtId="43" fontId="3" fillId="0" borderId="18" xfId="4" applyFont="1" applyBorder="1" applyAlignment="1"/>
    <xf numFmtId="0" fontId="3" fillId="0" borderId="12" xfId="3" applyFont="1" applyBorder="1" applyAlignment="1">
      <alignment horizontal="center"/>
    </xf>
    <xf numFmtId="43" fontId="3" fillId="0" borderId="12" xfId="4" applyFont="1" applyBorder="1" applyAlignment="1"/>
    <xf numFmtId="43" fontId="3" fillId="0" borderId="12" xfId="4" applyFont="1" applyBorder="1" applyAlignment="1">
      <alignment horizontal="center"/>
    </xf>
    <xf numFmtId="43" fontId="3" fillId="0" borderId="13" xfId="4" applyFont="1" applyBorder="1" applyAlignment="1">
      <alignment horizontal="center" vertical="center" wrapText="1"/>
    </xf>
    <xf numFmtId="0" fontId="29" fillId="0" borderId="13" xfId="3" quotePrefix="1" applyFont="1" applyBorder="1" applyAlignment="1">
      <alignment horizontal="left"/>
    </xf>
    <xf numFmtId="43" fontId="0" fillId="0" borderId="13" xfId="4" applyFont="1" applyBorder="1"/>
    <xf numFmtId="165" fontId="0" fillId="0" borderId="13" xfId="4" applyNumberFormat="1" applyFont="1" applyBorder="1" applyAlignment="1">
      <alignment horizontal="left"/>
    </xf>
    <xf numFmtId="0" fontId="29" fillId="0" borderId="13" xfId="3" applyFont="1" applyBorder="1" applyAlignment="1">
      <alignment horizontal="left"/>
    </xf>
    <xf numFmtId="0" fontId="3" fillId="3" borderId="13" xfId="3" applyFont="1" applyFill="1" applyBorder="1" applyAlignment="1">
      <alignment horizontal="center"/>
    </xf>
    <xf numFmtId="43" fontId="3" fillId="3" borderId="13" xfId="4" applyFont="1" applyFill="1" applyBorder="1"/>
    <xf numFmtId="43" fontId="3" fillId="4" borderId="0" xfId="4" applyFont="1" applyFill="1"/>
    <xf numFmtId="43" fontId="0" fillId="0" borderId="0" xfId="4" applyFont="1"/>
    <xf numFmtId="43" fontId="2" fillId="0" borderId="0" xfId="3" applyNumberFormat="1" applyFont="1"/>
    <xf numFmtId="43" fontId="30" fillId="0" borderId="0" xfId="4" applyFont="1" applyAlignment="1">
      <alignment horizontal="left"/>
    </xf>
    <xf numFmtId="43" fontId="31" fillId="0" borderId="0" xfId="4" applyFont="1" applyAlignment="1">
      <alignment horizontal="center"/>
    </xf>
    <xf numFmtId="0" fontId="24" fillId="0" borderId="0" xfId="3" applyFont="1"/>
    <xf numFmtId="0" fontId="5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9" fillId="2" borderId="4" xfId="1" applyFont="1" applyFill="1" applyBorder="1" applyAlignment="1">
      <alignment horizontal="center" vertical="top" wrapText="1"/>
    </xf>
    <xf numFmtId="164" fontId="9" fillId="2" borderId="11" xfId="1" applyFont="1" applyFill="1" applyBorder="1" applyAlignment="1">
      <alignment horizontal="center" vertical="top" wrapText="1"/>
    </xf>
    <xf numFmtId="164" fontId="7" fillId="2" borderId="4" xfId="1" applyFont="1" applyFill="1" applyBorder="1" applyAlignment="1">
      <alignment horizontal="center" vertical="top" wrapText="1"/>
    </xf>
    <xf numFmtId="164" fontId="7" fillId="2" borderId="11" xfId="1" applyFont="1" applyFill="1" applyBorder="1" applyAlignment="1">
      <alignment horizontal="center" vertical="top" wrapText="1"/>
    </xf>
    <xf numFmtId="164" fontId="7" fillId="2" borderId="2" xfId="1" applyFont="1" applyFill="1" applyBorder="1" applyAlignment="1">
      <alignment horizontal="center" vertical="top" wrapText="1"/>
    </xf>
    <xf numFmtId="164" fontId="7" fillId="2" borderId="9" xfId="1" applyFont="1" applyFill="1" applyBorder="1" applyAlignment="1">
      <alignment horizontal="center" vertical="top" wrapText="1"/>
    </xf>
    <xf numFmtId="164" fontId="7" fillId="2" borderId="1" xfId="1" applyFont="1" applyFill="1" applyBorder="1" applyAlignment="1">
      <alignment horizontal="center" vertical="top" wrapText="1"/>
    </xf>
    <xf numFmtId="164" fontId="7" fillId="2" borderId="8" xfId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164" fontId="9" fillId="2" borderId="5" xfId="1" applyFont="1" applyFill="1" applyBorder="1" applyAlignment="1">
      <alignment horizontal="center" vertical="top" wrapText="1" shrinkToFit="1"/>
    </xf>
    <xf numFmtId="164" fontId="9" fillId="2" borderId="12" xfId="1" applyFont="1" applyFill="1" applyBorder="1" applyAlignment="1">
      <alignment horizontal="center" vertical="top" wrapText="1" shrinkToFit="1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164" fontId="12" fillId="2" borderId="0" xfId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3" fontId="31" fillId="0" borderId="0" xfId="4" applyFont="1" applyAlignment="1">
      <alignment horizontal="center"/>
    </xf>
    <xf numFmtId="0" fontId="26" fillId="0" borderId="29" xfId="3" applyFont="1" applyBorder="1" applyAlignment="1">
      <alignment horizontal="center"/>
    </xf>
    <xf numFmtId="0" fontId="26" fillId="0" borderId="30" xfId="3" applyFont="1" applyBorder="1" applyAlignment="1">
      <alignment horizontal="center"/>
    </xf>
    <xf numFmtId="0" fontId="26" fillId="0" borderId="31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17" xfId="3" applyFont="1" applyBorder="1" applyAlignment="1">
      <alignment horizontal="center"/>
    </xf>
    <xf numFmtId="43" fontId="3" fillId="0" borderId="6" xfId="4" applyFont="1" applyBorder="1" applyAlignment="1">
      <alignment horizontal="center"/>
    </xf>
    <xf numFmtId="43" fontId="3" fillId="0" borderId="34" xfId="4" applyFont="1" applyBorder="1" applyAlignment="1">
      <alignment horizontal="center"/>
    </xf>
    <xf numFmtId="43" fontId="3" fillId="0" borderId="7" xfId="4" applyFont="1" applyBorder="1" applyAlignment="1">
      <alignment horizontal="center"/>
    </xf>
    <xf numFmtId="43" fontId="30" fillId="0" borderId="0" xfId="4" applyFont="1" applyAlignment="1">
      <alignment horizontal="center"/>
    </xf>
    <xf numFmtId="0" fontId="24" fillId="0" borderId="0" xfId="5" applyFont="1"/>
    <xf numFmtId="0" fontId="1" fillId="0" borderId="0" xfId="5"/>
    <xf numFmtId="0" fontId="1" fillId="0" borderId="0" xfId="5" applyAlignment="1">
      <alignment horizontal="center"/>
    </xf>
    <xf numFmtId="43" fontId="0" fillId="0" borderId="0" xfId="6" applyFont="1"/>
    <xf numFmtId="0" fontId="30" fillId="0" borderId="0" xfId="5" applyFont="1" applyAlignment="1">
      <alignment horizontal="center"/>
    </xf>
    <xf numFmtId="0" fontId="30" fillId="0" borderId="0" xfId="5" applyFont="1"/>
    <xf numFmtId="0" fontId="1" fillId="0" borderId="0" xfId="5" applyAlignment="1">
      <alignment horizontal="center"/>
    </xf>
    <xf numFmtId="0" fontId="32" fillId="0" borderId="0" xfId="5" applyFont="1" applyAlignment="1">
      <alignment horizontal="center"/>
    </xf>
    <xf numFmtId="0" fontId="32" fillId="0" borderId="0" xfId="5" applyFont="1"/>
    <xf numFmtId="43" fontId="0" fillId="0" borderId="0" xfId="6" applyFont="1" applyAlignment="1">
      <alignment horizontal="center"/>
    </xf>
    <xf numFmtId="0" fontId="3" fillId="0" borderId="13" xfId="5" applyFont="1" applyBorder="1" applyAlignment="1">
      <alignment horizontal="center" vertical="center"/>
    </xf>
    <xf numFmtId="43" fontId="3" fillId="0" borderId="13" xfId="6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43" fontId="3" fillId="0" borderId="13" xfId="6" applyFont="1" applyBorder="1" applyAlignment="1">
      <alignment horizontal="center" vertical="center"/>
    </xf>
    <xf numFmtId="0" fontId="1" fillId="0" borderId="6" xfId="5" applyBorder="1"/>
    <xf numFmtId="0" fontId="1" fillId="0" borderId="7" xfId="5" applyBorder="1"/>
    <xf numFmtId="0" fontId="1" fillId="0" borderId="13" xfId="5" applyFill="1" applyBorder="1" applyAlignment="1">
      <alignment horizontal="center"/>
    </xf>
    <xf numFmtId="43" fontId="0" fillId="0" borderId="13" xfId="6" applyFont="1" applyBorder="1"/>
    <xf numFmtId="43" fontId="3" fillId="0" borderId="13" xfId="5" applyNumberFormat="1" applyFont="1" applyBorder="1"/>
    <xf numFmtId="43" fontId="1" fillId="0" borderId="0" xfId="5" applyNumberFormat="1"/>
    <xf numFmtId="43" fontId="0" fillId="0" borderId="13" xfId="6" applyFont="1" applyFill="1" applyBorder="1"/>
    <xf numFmtId="43" fontId="1" fillId="0" borderId="0" xfId="5" applyNumberFormat="1" applyAlignment="1">
      <alignment horizontal="center"/>
    </xf>
    <xf numFmtId="0" fontId="3" fillId="0" borderId="13" xfId="5" applyFont="1" applyBorder="1" applyAlignment="1">
      <alignment horizontal="center"/>
    </xf>
    <xf numFmtId="0" fontId="3" fillId="0" borderId="13" xfId="5" applyFont="1" applyBorder="1" applyAlignment="1">
      <alignment horizontal="center"/>
    </xf>
    <xf numFmtId="43" fontId="3" fillId="0" borderId="13" xfId="6" applyFont="1" applyBorder="1" applyAlignment="1">
      <alignment horizontal="center"/>
    </xf>
    <xf numFmtId="0" fontId="3" fillId="0" borderId="0" xfId="5" applyFont="1"/>
    <xf numFmtId="43" fontId="3" fillId="0" borderId="0" xfId="5" applyNumberFormat="1" applyFont="1" applyAlignment="1">
      <alignment horizontal="center"/>
    </xf>
    <xf numFmtId="0" fontId="3" fillId="0" borderId="0" xfId="5" applyFont="1" applyAlignment="1">
      <alignment horizontal="center"/>
    </xf>
    <xf numFmtId="43" fontId="3" fillId="0" borderId="0" xfId="6" applyFont="1" applyAlignment="1">
      <alignment horizontal="center"/>
    </xf>
    <xf numFmtId="43" fontId="3" fillId="0" borderId="0" xfId="5" applyNumberFormat="1" applyFont="1"/>
    <xf numFmtId="0" fontId="23" fillId="0" borderId="0" xfId="5" applyFont="1"/>
    <xf numFmtId="0" fontId="23" fillId="0" borderId="0" xfId="5" applyFont="1" applyAlignment="1">
      <alignment horizontal="center"/>
    </xf>
    <xf numFmtId="43" fontId="23" fillId="0" borderId="0" xfId="6" applyFont="1"/>
  </cellXfs>
  <cellStyles count="7">
    <cellStyle name="Comma" xfId="1" builtinId="3"/>
    <cellStyle name="Comma 2" xfId="4"/>
    <cellStyle name="Comma 3" xfId="6"/>
    <cellStyle name="Normal" xfId="0" builtinId="0"/>
    <cellStyle name="Normal 2" xfId="3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22</xdr:row>
      <xdr:rowOff>161925</xdr:rowOff>
    </xdr:from>
    <xdr:to>
      <xdr:col>9</xdr:col>
      <xdr:colOff>247650</xdr:colOff>
      <xdr:row>27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1609725</xdr:colOff>
      <xdr:row>25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67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17</xdr:row>
      <xdr:rowOff>161925</xdr:rowOff>
    </xdr:from>
    <xdr:to>
      <xdr:col>5</xdr:col>
      <xdr:colOff>1371600</xdr:colOff>
      <xdr:row>22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18</xdr:row>
      <xdr:rowOff>104775</xdr:rowOff>
    </xdr:from>
    <xdr:to>
      <xdr:col>4</xdr:col>
      <xdr:colOff>57150</xdr:colOff>
      <xdr:row>20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909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18</xdr:row>
      <xdr:rowOff>85725</xdr:rowOff>
    </xdr:from>
    <xdr:to>
      <xdr:col>1</xdr:col>
      <xdr:colOff>1914525</xdr:colOff>
      <xdr:row>20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71875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3" zoomScaleNormal="100" workbookViewId="0">
      <selection activeCell="F54" sqref="F54"/>
    </sheetView>
  </sheetViews>
  <sheetFormatPr defaultRowHeight="12.75" x14ac:dyDescent="0.2"/>
  <cols>
    <col min="1" max="1" width="2.5703125" style="125" customWidth="1"/>
    <col min="2" max="2" width="4.42578125" style="125" customWidth="1"/>
    <col min="3" max="3" width="3.28515625" style="125" customWidth="1"/>
    <col min="4" max="4" width="44.85546875" style="125" customWidth="1"/>
    <col min="5" max="5" width="21.7109375" style="128" customWidth="1"/>
    <col min="6" max="6" width="17.28515625" style="129" customWidth="1"/>
    <col min="7" max="7" width="13.7109375" style="123" hidden="1" customWidth="1"/>
    <col min="8" max="8" width="11.7109375" style="123" hidden="1" customWidth="1"/>
    <col min="9" max="9" width="12.140625" style="123" hidden="1" customWidth="1"/>
    <col min="10" max="11" width="13.42578125" style="123" hidden="1" customWidth="1"/>
    <col min="12" max="13" width="13.5703125" style="123" hidden="1" customWidth="1"/>
    <col min="14" max="14" width="13.7109375" style="123" hidden="1" customWidth="1"/>
    <col min="15" max="15" width="13.5703125" style="123" hidden="1" customWidth="1"/>
    <col min="16" max="16" width="13.28515625" style="123" hidden="1" customWidth="1"/>
    <col min="17" max="17" width="13.42578125" style="123" hidden="1" customWidth="1"/>
    <col min="18" max="18" width="12.5703125" style="123" hidden="1" customWidth="1"/>
    <col min="19" max="19" width="8.28515625" style="110" customWidth="1"/>
    <col min="20" max="20" width="13.140625" style="124" customWidth="1"/>
    <col min="21" max="21" width="11.28515625" style="124" customWidth="1"/>
    <col min="22" max="22" width="13.85546875" style="110" customWidth="1"/>
    <col min="23" max="23" width="10.7109375" style="124" customWidth="1"/>
    <col min="24" max="24" width="17.85546875" style="124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7" ht="19.5" customHeight="1" x14ac:dyDescent="0.2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7" ht="12.75" customHeight="1" x14ac:dyDescent="0.2">
      <c r="A3" s="3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7" s="6" customFormat="1" ht="12.75" customHeight="1" x14ac:dyDescent="0.2">
      <c r="A5" s="163" t="s">
        <v>2</v>
      </c>
      <c r="B5" s="164"/>
      <c r="C5" s="164"/>
      <c r="D5" s="165"/>
      <c r="E5" s="169" t="s">
        <v>3</v>
      </c>
      <c r="F5" s="171" t="s">
        <v>4</v>
      </c>
      <c r="G5" s="173" t="s">
        <v>5</v>
      </c>
      <c r="H5" s="173" t="s">
        <v>6</v>
      </c>
      <c r="I5" s="173" t="s">
        <v>7</v>
      </c>
      <c r="J5" s="175" t="s">
        <v>8</v>
      </c>
      <c r="K5" s="177" t="s">
        <v>9</v>
      </c>
      <c r="L5" s="177" t="s">
        <v>10</v>
      </c>
      <c r="M5" s="177" t="s">
        <v>11</v>
      </c>
      <c r="N5" s="177" t="s">
        <v>12</v>
      </c>
      <c r="O5" s="177" t="s">
        <v>13</v>
      </c>
      <c r="P5" s="177" t="s">
        <v>14</v>
      </c>
      <c r="Q5" s="177" t="s">
        <v>15</v>
      </c>
      <c r="R5" s="177" t="s">
        <v>16</v>
      </c>
      <c r="S5" s="181" t="s">
        <v>17</v>
      </c>
      <c r="T5" s="179" t="s">
        <v>18</v>
      </c>
      <c r="U5" s="183" t="s">
        <v>19</v>
      </c>
      <c r="V5" s="184"/>
      <c r="W5" s="179" t="s">
        <v>20</v>
      </c>
      <c r="X5" s="179" t="s">
        <v>21</v>
      </c>
      <c r="Z5" s="2"/>
      <c r="AA5" s="2"/>
    </row>
    <row r="6" spans="1:27" s="6" customFormat="1" ht="21.75" customHeight="1" x14ac:dyDescent="0.2">
      <c r="A6" s="166"/>
      <c r="B6" s="167"/>
      <c r="C6" s="167"/>
      <c r="D6" s="168"/>
      <c r="E6" s="170"/>
      <c r="F6" s="172"/>
      <c r="G6" s="174"/>
      <c r="H6" s="174"/>
      <c r="I6" s="174"/>
      <c r="J6" s="176"/>
      <c r="K6" s="178"/>
      <c r="L6" s="178"/>
      <c r="M6" s="178"/>
      <c r="N6" s="178"/>
      <c r="O6" s="178"/>
      <c r="P6" s="178"/>
      <c r="Q6" s="178"/>
      <c r="R6" s="178"/>
      <c r="S6" s="182"/>
      <c r="T6" s="180"/>
      <c r="U6" s="7" t="s">
        <v>22</v>
      </c>
      <c r="V6" s="8" t="s">
        <v>23</v>
      </c>
      <c r="W6" s="180"/>
      <c r="X6" s="180"/>
      <c r="Z6" s="2"/>
      <c r="AA6" s="2"/>
    </row>
    <row r="7" spans="1:27" ht="18" x14ac:dyDescent="0.25">
      <c r="A7" s="9" t="s">
        <v>24</v>
      </c>
      <c r="B7" s="10"/>
      <c r="C7" s="10"/>
      <c r="D7" s="11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7"/>
      <c r="U7" s="18"/>
      <c r="V7" s="15"/>
      <c r="W7" s="17"/>
      <c r="X7" s="17"/>
    </row>
    <row r="8" spans="1:27" ht="38.25" customHeight="1" x14ac:dyDescent="0.25">
      <c r="A8" s="9"/>
      <c r="B8" s="186" t="s">
        <v>25</v>
      </c>
      <c r="C8" s="186"/>
      <c r="D8" s="187"/>
      <c r="E8" s="19" t="s">
        <v>26</v>
      </c>
      <c r="F8" s="20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5"/>
      <c r="T8" s="17" t="s">
        <v>27</v>
      </c>
      <c r="U8" s="18">
        <f t="shared" ref="U8:U9" si="0">V8/F8</f>
        <v>0</v>
      </c>
      <c r="V8" s="22">
        <v>0</v>
      </c>
      <c r="W8" s="17"/>
      <c r="X8" s="17"/>
    </row>
    <row r="9" spans="1:27" ht="18" x14ac:dyDescent="0.25">
      <c r="A9" s="9"/>
      <c r="B9" s="23" t="s">
        <v>28</v>
      </c>
      <c r="C9" s="23"/>
      <c r="D9" s="11"/>
      <c r="E9" s="19" t="s">
        <v>26</v>
      </c>
      <c r="F9" s="24">
        <v>20000000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 t="s">
        <v>27</v>
      </c>
      <c r="U9" s="28">
        <f t="shared" si="0"/>
        <v>0</v>
      </c>
      <c r="V9" s="29">
        <v>0</v>
      </c>
      <c r="W9" s="27"/>
      <c r="X9" s="27"/>
    </row>
    <row r="10" spans="1:27" ht="18" x14ac:dyDescent="0.25">
      <c r="A10" s="9"/>
      <c r="B10" s="30" t="s">
        <v>29</v>
      </c>
      <c r="C10" s="10"/>
      <c r="D10" s="11"/>
      <c r="E10" s="19"/>
      <c r="F10" s="31">
        <f>SUM(F8:F9)</f>
        <v>30000000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6">
        <f>SUM(V8:V9)</f>
        <v>0</v>
      </c>
      <c r="W10" s="34"/>
      <c r="X10" s="34"/>
    </row>
    <row r="11" spans="1:27" ht="18.75" thickBot="1" x14ac:dyDescent="0.3">
      <c r="A11" s="37"/>
      <c r="B11" s="38"/>
      <c r="C11" s="38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U11" s="45"/>
      <c r="V11" s="46"/>
      <c r="W11" s="44"/>
      <c r="X11" s="47"/>
    </row>
    <row r="12" spans="1:27" s="51" customFormat="1" ht="20.100000000000001" customHeight="1" x14ac:dyDescent="0.25">
      <c r="A12" s="9" t="s">
        <v>30</v>
      </c>
      <c r="B12" s="10"/>
      <c r="C12" s="10"/>
      <c r="D12" s="48"/>
      <c r="E12" s="49"/>
      <c r="F12" s="50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7"/>
      <c r="U12" s="18"/>
      <c r="V12" s="14"/>
      <c r="W12" s="17"/>
      <c r="X12" s="17"/>
      <c r="Z12" s="52"/>
      <c r="AA12" s="52"/>
    </row>
    <row r="13" spans="1:27" s="51" customFormat="1" ht="16.5" customHeight="1" x14ac:dyDescent="0.25">
      <c r="A13" s="53"/>
      <c r="B13" s="23" t="s">
        <v>31</v>
      </c>
      <c r="C13" s="23"/>
      <c r="D13" s="48"/>
      <c r="E13" s="49"/>
      <c r="F13" s="50">
        <v>40261034.799999997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7" t="s">
        <v>27</v>
      </c>
      <c r="U13" s="18">
        <f t="shared" ref="U13:U23" si="1">V13/F13</f>
        <v>0</v>
      </c>
      <c r="V13" s="22">
        <v>0</v>
      </c>
      <c r="W13" s="17"/>
      <c r="X13" s="17"/>
      <c r="Z13" s="52"/>
      <c r="AA13" s="52"/>
    </row>
    <row r="14" spans="1:27" s="51" customFormat="1" ht="16.5" customHeight="1" x14ac:dyDescent="0.25">
      <c r="A14" s="53"/>
      <c r="B14" s="23" t="s">
        <v>32</v>
      </c>
      <c r="C14" s="23"/>
      <c r="D14" s="54"/>
      <c r="E14" s="55"/>
      <c r="F14" s="50">
        <v>500000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15"/>
      <c r="T14" s="17" t="s">
        <v>27</v>
      </c>
      <c r="U14" s="18">
        <f t="shared" si="1"/>
        <v>0</v>
      </c>
      <c r="V14" s="22">
        <v>0</v>
      </c>
      <c r="W14" s="17"/>
      <c r="X14" s="17"/>
      <c r="Z14" s="52"/>
      <c r="AA14" s="52"/>
    </row>
    <row r="15" spans="1:27" s="51" customFormat="1" ht="38.25" customHeight="1" x14ac:dyDescent="0.25">
      <c r="A15" s="53"/>
      <c r="B15" s="188" t="s">
        <v>33</v>
      </c>
      <c r="C15" s="188"/>
      <c r="D15" s="189"/>
      <c r="E15" s="49" t="s">
        <v>34</v>
      </c>
      <c r="F15" s="50">
        <v>20000000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7" t="s">
        <v>27</v>
      </c>
      <c r="U15" s="18">
        <f t="shared" si="1"/>
        <v>0</v>
      </c>
      <c r="V15" s="22">
        <v>0</v>
      </c>
      <c r="W15" s="17"/>
      <c r="X15" s="17"/>
      <c r="Z15" s="52"/>
      <c r="AA15" s="52"/>
    </row>
    <row r="16" spans="1:27" s="51" customFormat="1" ht="19.5" customHeight="1" x14ac:dyDescent="0.25">
      <c r="A16" s="53"/>
      <c r="B16" s="23" t="s">
        <v>35</v>
      </c>
      <c r="C16" s="23"/>
      <c r="D16" s="54"/>
      <c r="E16" s="55"/>
      <c r="F16" s="50">
        <v>2000000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7" t="s">
        <v>27</v>
      </c>
      <c r="U16" s="18">
        <f t="shared" si="1"/>
        <v>0</v>
      </c>
      <c r="V16" s="22">
        <v>0</v>
      </c>
      <c r="W16" s="17"/>
      <c r="X16" s="17"/>
      <c r="Z16" s="52"/>
      <c r="AA16" s="52"/>
    </row>
    <row r="17" spans="1:27" s="51" customFormat="1" ht="19.5" customHeight="1" x14ac:dyDescent="0.25">
      <c r="A17" s="53"/>
      <c r="B17" s="23" t="s">
        <v>36</v>
      </c>
      <c r="C17" s="23"/>
      <c r="D17" s="54"/>
      <c r="E17" s="55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7" t="s">
        <v>27</v>
      </c>
      <c r="U17" s="18"/>
      <c r="V17" s="22">
        <v>0</v>
      </c>
      <c r="W17" s="17"/>
      <c r="X17" s="17"/>
      <c r="Z17" s="52"/>
      <c r="AA17" s="52"/>
    </row>
    <row r="18" spans="1:27" s="51" customFormat="1" ht="19.5" customHeight="1" x14ac:dyDescent="0.25">
      <c r="A18" s="53"/>
      <c r="B18" s="23" t="s">
        <v>37</v>
      </c>
      <c r="C18" s="23"/>
      <c r="D18" s="54"/>
      <c r="E18" s="55"/>
      <c r="F18" s="50">
        <v>5000000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7" t="s">
        <v>27</v>
      </c>
      <c r="U18" s="18">
        <f t="shared" si="1"/>
        <v>0</v>
      </c>
      <c r="V18" s="22">
        <v>0</v>
      </c>
      <c r="W18" s="17"/>
      <c r="X18" s="17"/>
      <c r="Z18" s="52"/>
      <c r="AA18" s="52"/>
    </row>
    <row r="19" spans="1:27" s="51" customFormat="1" ht="19.5" customHeight="1" x14ac:dyDescent="0.2">
      <c r="A19" s="53"/>
      <c r="B19" s="190" t="s">
        <v>38</v>
      </c>
      <c r="C19" s="190"/>
      <c r="D19" s="191"/>
      <c r="E19" s="55"/>
      <c r="F19" s="50">
        <v>2000000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7" t="s">
        <v>27</v>
      </c>
      <c r="U19" s="18">
        <f t="shared" si="1"/>
        <v>0</v>
      </c>
      <c r="V19" s="22">
        <v>0</v>
      </c>
      <c r="W19" s="17"/>
      <c r="X19" s="17"/>
      <c r="Z19" s="52"/>
      <c r="AA19" s="52"/>
    </row>
    <row r="20" spans="1:27" s="51" customFormat="1" ht="19.5" customHeight="1" x14ac:dyDescent="0.25">
      <c r="A20" s="53"/>
      <c r="B20" s="23" t="s">
        <v>39</v>
      </c>
      <c r="C20" s="23"/>
      <c r="D20" s="54"/>
      <c r="E20" s="55"/>
      <c r="F20" s="50">
        <v>5000000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7" t="s">
        <v>27</v>
      </c>
      <c r="U20" s="18">
        <f t="shared" si="1"/>
        <v>0</v>
      </c>
      <c r="V20" s="22">
        <v>0</v>
      </c>
      <c r="W20" s="17"/>
      <c r="X20" s="17"/>
      <c r="Z20" s="52"/>
      <c r="AA20" s="52"/>
    </row>
    <row r="21" spans="1:27" s="51" customFormat="1" ht="19.5" customHeight="1" x14ac:dyDescent="0.25">
      <c r="A21" s="53"/>
      <c r="B21" s="23" t="s">
        <v>40</v>
      </c>
      <c r="C21" s="23"/>
      <c r="D21" s="54"/>
      <c r="E21" s="55"/>
      <c r="F21" s="5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5"/>
      <c r="T21" s="17" t="s">
        <v>27</v>
      </c>
      <c r="U21" s="18"/>
      <c r="V21" s="22">
        <v>0</v>
      </c>
      <c r="W21" s="17"/>
      <c r="X21" s="17"/>
      <c r="Z21" s="52"/>
      <c r="AA21" s="52"/>
    </row>
    <row r="22" spans="1:27" s="51" customFormat="1" ht="19.5" customHeight="1" x14ac:dyDescent="0.25">
      <c r="A22" s="53"/>
      <c r="B22" s="23" t="s">
        <v>41</v>
      </c>
      <c r="C22" s="23"/>
      <c r="D22" s="54"/>
      <c r="E22" s="55"/>
      <c r="F22" s="50">
        <v>5000000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7" t="s">
        <v>27</v>
      </c>
      <c r="U22" s="18">
        <f t="shared" si="1"/>
        <v>0</v>
      </c>
      <c r="V22" s="22">
        <v>0</v>
      </c>
      <c r="W22" s="17"/>
      <c r="X22" s="17"/>
      <c r="Z22" s="52"/>
      <c r="AA22" s="52"/>
    </row>
    <row r="23" spans="1:27" s="51" customFormat="1" ht="19.5" customHeight="1" x14ac:dyDescent="0.25">
      <c r="A23" s="53"/>
      <c r="B23" s="23" t="s">
        <v>42</v>
      </c>
      <c r="C23" s="23"/>
      <c r="D23" s="54"/>
      <c r="E23" s="55"/>
      <c r="F23" s="59">
        <v>3000000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0"/>
      <c r="S23" s="26"/>
      <c r="T23" s="27" t="s">
        <v>27</v>
      </c>
      <c r="U23" s="28">
        <f t="shared" si="1"/>
        <v>0</v>
      </c>
      <c r="V23" s="61">
        <v>0</v>
      </c>
      <c r="W23" s="27"/>
      <c r="X23" s="27"/>
      <c r="Z23" s="52"/>
      <c r="AA23" s="52"/>
    </row>
    <row r="24" spans="1:27" s="51" customFormat="1" ht="18" x14ac:dyDescent="0.2">
      <c r="A24" s="53"/>
      <c r="B24" s="30" t="s">
        <v>29</v>
      </c>
      <c r="C24" s="62"/>
      <c r="D24" s="54"/>
      <c r="E24" s="49"/>
      <c r="F24" s="63">
        <f>SUM(F13:F23)</f>
        <v>82761034.799999997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5"/>
      <c r="T24" s="17"/>
      <c r="U24" s="18"/>
      <c r="V24" s="36">
        <v>0</v>
      </c>
      <c r="W24" s="17"/>
      <c r="X24" s="17"/>
      <c r="Z24" s="52"/>
      <c r="AA24" s="52"/>
    </row>
    <row r="25" spans="1:27" s="51" customFormat="1" ht="9.75" customHeight="1" thickBot="1" x14ac:dyDescent="0.25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2"/>
      <c r="U25" s="73"/>
      <c r="V25" s="74"/>
      <c r="W25" s="72"/>
      <c r="X25" s="72"/>
      <c r="Z25" s="52"/>
      <c r="AA25" s="52"/>
    </row>
    <row r="26" spans="1:27" s="51" customFormat="1" ht="18" x14ac:dyDescent="0.2">
      <c r="A26" s="53" t="s">
        <v>43</v>
      </c>
      <c r="B26" s="30"/>
      <c r="C26" s="30"/>
      <c r="D26" s="54"/>
      <c r="E26" s="49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7"/>
      <c r="U26" s="18"/>
      <c r="V26" s="14"/>
      <c r="W26" s="17"/>
      <c r="X26" s="17"/>
      <c r="Z26" s="52"/>
      <c r="AA26" s="52"/>
    </row>
    <row r="27" spans="1:27" s="51" customFormat="1" ht="18" x14ac:dyDescent="0.25">
      <c r="A27" s="75"/>
      <c r="B27" s="23" t="s">
        <v>44</v>
      </c>
      <c r="C27" s="23"/>
      <c r="D27" s="54"/>
      <c r="E27" s="49"/>
      <c r="F27" s="7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5"/>
      <c r="T27" s="17"/>
      <c r="U27" s="18"/>
      <c r="V27" s="14"/>
      <c r="W27" s="17"/>
      <c r="X27" s="17"/>
      <c r="Z27" s="52"/>
      <c r="AA27" s="52"/>
    </row>
    <row r="28" spans="1:27" s="51" customFormat="1" ht="36" customHeight="1" x14ac:dyDescent="0.25">
      <c r="A28" s="75"/>
      <c r="B28" s="188" t="s">
        <v>45</v>
      </c>
      <c r="C28" s="188"/>
      <c r="D28" s="189"/>
      <c r="E28" s="49"/>
      <c r="F28" s="50">
        <v>500000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5"/>
      <c r="T28" s="17" t="s">
        <v>27</v>
      </c>
      <c r="U28" s="18">
        <f t="shared" ref="U28:U32" si="2">V28/F28</f>
        <v>0.95848131999999997</v>
      </c>
      <c r="V28" s="77">
        <v>479240.66</v>
      </c>
      <c r="W28" s="17"/>
      <c r="X28" s="78"/>
      <c r="Z28" s="52"/>
      <c r="AA28" s="79"/>
    </row>
    <row r="29" spans="1:27" s="51" customFormat="1" ht="55.5" customHeight="1" x14ac:dyDescent="0.2">
      <c r="A29" s="75"/>
      <c r="B29" s="186" t="s">
        <v>46</v>
      </c>
      <c r="C29" s="186"/>
      <c r="D29" s="187"/>
      <c r="E29" s="49"/>
      <c r="F29" s="50">
        <v>8000000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7" t="s">
        <v>27</v>
      </c>
      <c r="U29" s="18">
        <f t="shared" si="2"/>
        <v>0</v>
      </c>
      <c r="V29" s="80">
        <v>0</v>
      </c>
      <c r="W29" s="17"/>
      <c r="X29" s="78"/>
      <c r="Z29" s="52"/>
      <c r="AA29" s="79"/>
    </row>
    <row r="30" spans="1:27" s="51" customFormat="1" ht="18" customHeight="1" x14ac:dyDescent="0.25">
      <c r="A30" s="75"/>
      <c r="B30" s="188" t="s">
        <v>47</v>
      </c>
      <c r="C30" s="188"/>
      <c r="D30" s="189"/>
      <c r="E30" s="49"/>
      <c r="F30" s="50">
        <v>5000000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7" t="s">
        <v>27</v>
      </c>
      <c r="U30" s="18">
        <f t="shared" si="2"/>
        <v>0</v>
      </c>
      <c r="V30" s="80">
        <v>0</v>
      </c>
      <c r="W30" s="17"/>
      <c r="X30" s="78"/>
      <c r="Z30" s="52"/>
      <c r="AA30" s="79"/>
    </row>
    <row r="31" spans="1:27" s="51" customFormat="1" ht="18" x14ac:dyDescent="0.2">
      <c r="A31" s="75"/>
      <c r="B31" s="81" t="s">
        <v>48</v>
      </c>
      <c r="C31" s="81"/>
      <c r="D31" s="54"/>
      <c r="E31" s="49"/>
      <c r="F31" s="50">
        <v>20000000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7" t="s">
        <v>27</v>
      </c>
      <c r="U31" s="18">
        <f>V31/F31</f>
        <v>0</v>
      </c>
      <c r="V31" s="80">
        <v>0</v>
      </c>
      <c r="W31" s="17"/>
      <c r="X31" s="78"/>
      <c r="Z31" s="52"/>
      <c r="AA31" s="79"/>
    </row>
    <row r="32" spans="1:27" s="51" customFormat="1" ht="18" x14ac:dyDescent="0.25">
      <c r="A32" s="75"/>
      <c r="B32" s="82" t="s">
        <v>49</v>
      </c>
      <c r="C32" s="83"/>
      <c r="D32" s="54"/>
      <c r="E32" s="49"/>
      <c r="F32" s="59">
        <v>2000000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60"/>
      <c r="S32" s="26"/>
      <c r="T32" s="17" t="s">
        <v>27</v>
      </c>
      <c r="U32" s="18">
        <f t="shared" si="2"/>
        <v>0</v>
      </c>
      <c r="V32" s="80">
        <v>0</v>
      </c>
      <c r="W32" s="27"/>
      <c r="X32" s="84"/>
      <c r="Z32" s="52"/>
      <c r="AA32" s="79"/>
    </row>
    <row r="33" spans="1:33" ht="18" x14ac:dyDescent="0.25">
      <c r="A33" s="85"/>
      <c r="B33" s="86" t="s">
        <v>29</v>
      </c>
      <c r="C33" s="87"/>
      <c r="D33" s="11"/>
      <c r="E33" s="49"/>
      <c r="F33" s="88">
        <f t="shared" ref="F33:R33" si="3">SUM(F28:F32)</f>
        <v>35500000</v>
      </c>
      <c r="G33" s="88">
        <f t="shared" si="3"/>
        <v>0</v>
      </c>
      <c r="H33" s="88">
        <f t="shared" si="3"/>
        <v>0</v>
      </c>
      <c r="I33" s="88">
        <f t="shared" si="3"/>
        <v>0</v>
      </c>
      <c r="J33" s="88">
        <f t="shared" si="3"/>
        <v>0</v>
      </c>
      <c r="K33" s="88">
        <f t="shared" si="3"/>
        <v>0</v>
      </c>
      <c r="L33" s="88">
        <f t="shared" si="3"/>
        <v>0</v>
      </c>
      <c r="M33" s="88">
        <f t="shared" si="3"/>
        <v>0</v>
      </c>
      <c r="N33" s="88">
        <f t="shared" si="3"/>
        <v>0</v>
      </c>
      <c r="O33" s="88">
        <f t="shared" si="3"/>
        <v>0</v>
      </c>
      <c r="P33" s="88">
        <f t="shared" si="3"/>
        <v>0</v>
      </c>
      <c r="Q33" s="88">
        <f t="shared" si="3"/>
        <v>0</v>
      </c>
      <c r="R33" s="88">
        <f t="shared" si="3"/>
        <v>0</v>
      </c>
      <c r="S33" s="88"/>
      <c r="T33" s="89"/>
      <c r="U33" s="90">
        <f>V33/F33</f>
        <v>1.349973690140845E-2</v>
      </c>
      <c r="V33" s="91">
        <f>SUM(V28:V32)</f>
        <v>479240.66</v>
      </c>
      <c r="W33" s="92"/>
      <c r="X33" s="92"/>
    </row>
    <row r="34" spans="1:33" ht="15.75" customHeight="1" x14ac:dyDescent="0.25">
      <c r="A34" s="93"/>
      <c r="B34" s="94" t="s">
        <v>50</v>
      </c>
      <c r="C34" s="94"/>
      <c r="D34" s="95"/>
      <c r="E34" s="96"/>
      <c r="F34" s="89">
        <f>F33+F24+F10</f>
        <v>148261034.80000001</v>
      </c>
      <c r="G34" s="89">
        <f t="shared" ref="G34:R34" si="4">G33+G24+G10</f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/>
      <c r="T34" s="89"/>
      <c r="U34" s="90">
        <f>V34/F34</f>
        <v>0</v>
      </c>
      <c r="V34" s="91">
        <v>0</v>
      </c>
      <c r="W34" s="27"/>
      <c r="X34" s="27"/>
    </row>
    <row r="35" spans="1:33" s="6" customFormat="1" x14ac:dyDescent="0.2">
      <c r="A35" s="97"/>
      <c r="B35" s="97"/>
      <c r="C35" s="97"/>
      <c r="D35" s="97"/>
      <c r="E35" s="98"/>
      <c r="F35" s="99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21"/>
      <c r="T35" s="99"/>
      <c r="U35" s="99"/>
      <c r="V35" s="102"/>
      <c r="W35" s="99"/>
      <c r="X35" s="99"/>
      <c r="Z35" s="103"/>
      <c r="AA35" s="2"/>
    </row>
    <row r="36" spans="1:33" s="6" customFormat="1" x14ac:dyDescent="0.2">
      <c r="A36" s="104"/>
      <c r="B36" s="104"/>
      <c r="C36" s="104"/>
      <c r="D36" s="105" t="s">
        <v>51</v>
      </c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21"/>
      <c r="W36" s="99"/>
      <c r="X36" s="99"/>
      <c r="Z36" s="2"/>
      <c r="AA36" s="2"/>
    </row>
    <row r="37" spans="1:33" s="6" customFormat="1" x14ac:dyDescent="0.2">
      <c r="A37" s="104"/>
      <c r="B37" s="104"/>
      <c r="C37" s="104"/>
      <c r="D37" s="109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8"/>
      <c r="V37" s="21"/>
      <c r="W37" s="99"/>
      <c r="X37" s="99"/>
      <c r="Z37" s="2"/>
      <c r="AA37" s="2"/>
    </row>
    <row r="38" spans="1:33" s="6" customFormat="1" x14ac:dyDescent="0.2">
      <c r="A38" s="104"/>
      <c r="B38" s="104"/>
      <c r="C38" s="104"/>
      <c r="D38" s="109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8"/>
      <c r="V38" s="21"/>
      <c r="W38" s="99"/>
      <c r="X38" s="99"/>
      <c r="Z38" s="2"/>
      <c r="AA38" s="2"/>
    </row>
    <row r="39" spans="1:33" s="6" customFormat="1" x14ac:dyDescent="0.2">
      <c r="A39" s="104"/>
      <c r="B39" s="104"/>
      <c r="C39" s="104"/>
      <c r="D39" s="104"/>
      <c r="E39" s="106"/>
      <c r="F39" s="100"/>
      <c r="G39" s="100"/>
      <c r="H39" s="100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10"/>
      <c r="T39" s="108"/>
      <c r="U39" s="108"/>
      <c r="V39" s="110"/>
      <c r="W39" s="108"/>
      <c r="X39" s="108"/>
      <c r="Z39" s="2"/>
      <c r="AA39" s="2"/>
    </row>
    <row r="40" spans="1:33" s="6" customFormat="1" ht="18" x14ac:dyDescent="0.25">
      <c r="A40" s="104"/>
      <c r="B40" s="104"/>
      <c r="C40" s="104"/>
      <c r="D40" s="111" t="s">
        <v>52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 t="s">
        <v>53</v>
      </c>
      <c r="V40" s="114"/>
      <c r="W40" s="32"/>
      <c r="X40" s="32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s="6" customFormat="1" ht="18" x14ac:dyDescent="0.25">
      <c r="A41" s="104"/>
      <c r="B41" s="104"/>
      <c r="C41" s="104"/>
      <c r="D41" s="116" t="s">
        <v>54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85" t="s">
        <v>55</v>
      </c>
      <c r="V41" s="185"/>
      <c r="W41" s="21"/>
      <c r="X41" s="21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s="6" customFormat="1" x14ac:dyDescent="0.2">
      <c r="A42" s="104"/>
      <c r="B42" s="104"/>
      <c r="C42" s="104"/>
      <c r="D42" s="104"/>
      <c r="E42" s="106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10"/>
      <c r="T42" s="108"/>
      <c r="U42" s="108"/>
      <c r="V42" s="110"/>
      <c r="W42" s="108"/>
      <c r="X42" s="108"/>
      <c r="Z42" s="2"/>
      <c r="AA42" s="2"/>
    </row>
    <row r="43" spans="1:33" s="6" customFormat="1" x14ac:dyDescent="0.2">
      <c r="A43" s="104"/>
      <c r="B43" s="104"/>
      <c r="C43" s="104"/>
      <c r="D43" s="104"/>
      <c r="E43" s="106"/>
      <c r="F43" s="100"/>
      <c r="G43" s="100"/>
      <c r="H43" s="100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10"/>
      <c r="T43" s="108"/>
      <c r="U43" s="108"/>
      <c r="V43" s="110"/>
      <c r="W43" s="108"/>
      <c r="X43" s="108"/>
      <c r="Z43" s="118"/>
      <c r="AA43" s="2"/>
    </row>
    <row r="44" spans="1:33" s="6" customFormat="1" x14ac:dyDescent="0.2">
      <c r="A44" s="104"/>
      <c r="B44" s="104"/>
      <c r="C44" s="104"/>
      <c r="D44" s="104"/>
      <c r="E44" s="106"/>
      <c r="F44" s="100"/>
      <c r="G44" s="100"/>
      <c r="H44" s="100"/>
      <c r="I44" s="100"/>
      <c r="J44" s="119"/>
      <c r="K44" s="119"/>
      <c r="L44" s="119"/>
      <c r="M44" s="119"/>
      <c r="N44" s="119"/>
      <c r="O44" s="119"/>
      <c r="P44" s="119"/>
      <c r="Q44" s="119"/>
      <c r="R44" s="119"/>
      <c r="S44" s="110"/>
      <c r="T44" s="108"/>
      <c r="U44" s="108"/>
      <c r="V44" s="110"/>
      <c r="W44" s="108"/>
      <c r="X44" s="108"/>
      <c r="Z44" s="2"/>
      <c r="AA44" s="2"/>
    </row>
    <row r="45" spans="1:33" x14ac:dyDescent="0.2">
      <c r="A45" s="120"/>
      <c r="B45" s="120"/>
      <c r="C45" s="120"/>
      <c r="D45" s="3"/>
      <c r="E45" s="5"/>
      <c r="F45" s="121"/>
      <c r="G45" s="122"/>
      <c r="H45" s="122"/>
      <c r="I45" s="122"/>
    </row>
    <row r="46" spans="1:33" x14ac:dyDescent="0.2">
      <c r="D46" s="126"/>
      <c r="E46" s="127"/>
      <c r="F46" s="121"/>
    </row>
  </sheetData>
  <sheetProtection password="9EB5" sheet="1" objects="1" scenarios="1" selectLockedCells="1" selectUnlockedCells="1"/>
  <mergeCells count="29">
    <mergeCell ref="W5:W6"/>
    <mergeCell ref="U41:V41"/>
    <mergeCell ref="B8:D8"/>
    <mergeCell ref="B15:D15"/>
    <mergeCell ref="B19:D19"/>
    <mergeCell ref="B28:D28"/>
    <mergeCell ref="B29:D29"/>
    <mergeCell ref="B30:D30"/>
    <mergeCell ref="Q5:Q6"/>
    <mergeCell ref="R5:R6"/>
    <mergeCell ref="S5:S6"/>
    <mergeCell ref="T5:T6"/>
    <mergeCell ref="U5:V5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O5:O6"/>
    <mergeCell ref="P5:P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B21" sqref="B21"/>
    </sheetView>
  </sheetViews>
  <sheetFormatPr defaultRowHeight="12" x14ac:dyDescent="0.2"/>
  <cols>
    <col min="1" max="1" width="29.140625" style="130" customWidth="1"/>
    <col min="2" max="2" width="13.85546875" style="131" customWidth="1"/>
    <col min="3" max="3" width="0.28515625" style="131" hidden="1" customWidth="1"/>
    <col min="4" max="4" width="6.140625" style="132" customWidth="1"/>
    <col min="5" max="5" width="18.140625" style="131" customWidth="1"/>
    <col min="6" max="6" width="22.85546875" style="131" customWidth="1"/>
    <col min="7" max="7" width="13.42578125" style="131" customWidth="1"/>
    <col min="8" max="11" width="9.5703125" style="131" customWidth="1"/>
    <col min="12" max="12" width="11.7109375" style="131" customWidth="1"/>
    <col min="13" max="13" width="11.7109375" style="130" customWidth="1"/>
    <col min="14" max="16384" width="9.140625" style="130"/>
  </cols>
  <sheetData>
    <row r="1" spans="1:12" x14ac:dyDescent="0.2">
      <c r="A1" s="130" t="s">
        <v>56</v>
      </c>
    </row>
    <row r="2" spans="1:12" x14ac:dyDescent="0.2">
      <c r="A2" s="133"/>
    </row>
    <row r="3" spans="1:12" s="134" customFormat="1" ht="15.75" x14ac:dyDescent="0.25">
      <c r="A3" s="193" t="s">
        <v>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</row>
    <row r="4" spans="1:12" s="134" customFormat="1" ht="15.75" x14ac:dyDescent="0.25">
      <c r="A4" s="196" t="s">
        <v>58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</row>
    <row r="5" spans="1:12" s="138" customFormat="1" ht="21" x14ac:dyDescent="0.3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2" s="142" customFormat="1" ht="15" x14ac:dyDescent="0.25">
      <c r="A6" s="139" t="s">
        <v>60</v>
      </c>
      <c r="B6" s="140" t="s">
        <v>61</v>
      </c>
      <c r="C6" s="141"/>
      <c r="D6" s="141"/>
      <c r="E6" s="140"/>
      <c r="F6" s="140"/>
      <c r="G6" s="199" t="s">
        <v>62</v>
      </c>
      <c r="H6" s="200"/>
      <c r="I6" s="200"/>
      <c r="J6" s="200"/>
      <c r="K6" s="200"/>
      <c r="L6" s="201"/>
    </row>
    <row r="7" spans="1:12" s="142" customFormat="1" ht="15" x14ac:dyDescent="0.25">
      <c r="A7" s="143" t="s">
        <v>63</v>
      </c>
      <c r="B7" s="144" t="s">
        <v>64</v>
      </c>
      <c r="C7" s="145"/>
      <c r="D7" s="145"/>
      <c r="E7" s="144" t="s">
        <v>65</v>
      </c>
      <c r="F7" s="144" t="s">
        <v>66</v>
      </c>
      <c r="G7" s="199" t="s">
        <v>67</v>
      </c>
      <c r="H7" s="200"/>
      <c r="I7" s="201"/>
      <c r="J7" s="199" t="s">
        <v>68</v>
      </c>
      <c r="K7" s="200"/>
      <c r="L7" s="201"/>
    </row>
    <row r="8" spans="1:12" s="142" customFormat="1" ht="30" customHeight="1" x14ac:dyDescent="0.25">
      <c r="A8" s="146"/>
      <c r="B8" s="147"/>
      <c r="C8" s="147"/>
      <c r="D8" s="147"/>
      <c r="E8" s="148"/>
      <c r="F8" s="148"/>
      <c r="G8" s="149" t="s">
        <v>69</v>
      </c>
      <c r="H8" s="149" t="s">
        <v>70</v>
      </c>
      <c r="I8" s="149" t="s">
        <v>71</v>
      </c>
      <c r="J8" s="149" t="s">
        <v>72</v>
      </c>
      <c r="K8" s="149" t="s">
        <v>73</v>
      </c>
      <c r="L8" s="149" t="s">
        <v>74</v>
      </c>
    </row>
    <row r="9" spans="1:12" s="142" customFormat="1" ht="15" x14ac:dyDescent="0.25">
      <c r="A9" s="150" t="s">
        <v>75</v>
      </c>
      <c r="B9" s="151">
        <v>40589</v>
      </c>
      <c r="C9" s="151"/>
      <c r="D9" s="151"/>
      <c r="E9" s="152">
        <v>44721</v>
      </c>
      <c r="F9" s="151" t="s">
        <v>76</v>
      </c>
      <c r="G9" s="151">
        <v>40589</v>
      </c>
      <c r="H9" s="151"/>
      <c r="I9" s="151"/>
      <c r="J9" s="151"/>
      <c r="K9" s="151"/>
      <c r="L9" s="151"/>
    </row>
    <row r="10" spans="1:12" s="142" customFormat="1" ht="15" x14ac:dyDescent="0.25">
      <c r="A10" s="150" t="s">
        <v>77</v>
      </c>
      <c r="B10" s="151">
        <v>5100</v>
      </c>
      <c r="C10" s="151"/>
      <c r="D10" s="151"/>
      <c r="E10" s="152">
        <v>44725</v>
      </c>
      <c r="F10" s="151" t="s">
        <v>76</v>
      </c>
      <c r="G10" s="151">
        <v>5100</v>
      </c>
      <c r="H10" s="151"/>
      <c r="I10" s="151"/>
      <c r="J10" s="151"/>
      <c r="K10" s="151"/>
      <c r="L10" s="151"/>
    </row>
    <row r="11" spans="1:12" s="142" customFormat="1" ht="15" x14ac:dyDescent="0.25">
      <c r="A11" s="150" t="s">
        <v>78</v>
      </c>
      <c r="B11" s="151">
        <v>3300</v>
      </c>
      <c r="C11" s="151"/>
      <c r="D11" s="151"/>
      <c r="E11" s="152">
        <v>44729</v>
      </c>
      <c r="F11" s="151" t="s">
        <v>76</v>
      </c>
      <c r="G11" s="151">
        <v>3300</v>
      </c>
      <c r="H11" s="151"/>
      <c r="I11" s="151"/>
      <c r="J11" s="151"/>
      <c r="K11" s="151"/>
      <c r="L11" s="151"/>
    </row>
    <row r="12" spans="1:12" s="142" customFormat="1" ht="15" x14ac:dyDescent="0.25">
      <c r="A12" s="150" t="s">
        <v>79</v>
      </c>
      <c r="B12" s="151">
        <v>3300</v>
      </c>
      <c r="C12" s="151"/>
      <c r="D12" s="151"/>
      <c r="E12" s="152">
        <v>44729</v>
      </c>
      <c r="F12" s="151" t="s">
        <v>76</v>
      </c>
      <c r="G12" s="151">
        <v>3300</v>
      </c>
      <c r="H12" s="151"/>
      <c r="I12" s="151"/>
      <c r="J12" s="151"/>
      <c r="K12" s="151"/>
      <c r="L12" s="151"/>
    </row>
    <row r="13" spans="1:12" s="142" customFormat="1" ht="15" x14ac:dyDescent="0.25">
      <c r="A13" s="150" t="s">
        <v>80</v>
      </c>
      <c r="B13" s="151">
        <v>3300</v>
      </c>
      <c r="C13" s="151"/>
      <c r="D13" s="151"/>
      <c r="E13" s="152">
        <v>44729</v>
      </c>
      <c r="F13" s="151" t="s">
        <v>76</v>
      </c>
      <c r="G13" s="151">
        <v>3300</v>
      </c>
      <c r="H13" s="151"/>
      <c r="I13" s="151"/>
      <c r="J13" s="151"/>
      <c r="K13" s="151"/>
      <c r="L13" s="151"/>
    </row>
    <row r="14" spans="1:12" s="142" customFormat="1" ht="15" x14ac:dyDescent="0.25">
      <c r="A14" s="150" t="s">
        <v>81</v>
      </c>
      <c r="B14" s="151">
        <v>3300</v>
      </c>
      <c r="C14" s="151"/>
      <c r="D14" s="151"/>
      <c r="E14" s="152">
        <v>44729</v>
      </c>
      <c r="F14" s="151" t="s">
        <v>76</v>
      </c>
      <c r="G14" s="151">
        <v>3300</v>
      </c>
      <c r="H14" s="151"/>
      <c r="I14" s="151"/>
      <c r="J14" s="151"/>
      <c r="K14" s="151"/>
      <c r="L14" s="151"/>
    </row>
    <row r="15" spans="1:12" s="142" customFormat="1" ht="15" x14ac:dyDescent="0.25">
      <c r="A15" s="150" t="s">
        <v>82</v>
      </c>
      <c r="B15" s="151">
        <v>3300</v>
      </c>
      <c r="C15" s="151"/>
      <c r="D15" s="151"/>
      <c r="E15" s="152">
        <v>44729</v>
      </c>
      <c r="F15" s="151" t="s">
        <v>76</v>
      </c>
      <c r="G15" s="151">
        <v>3300</v>
      </c>
      <c r="H15" s="151"/>
      <c r="I15" s="151"/>
      <c r="J15" s="151"/>
      <c r="K15" s="151"/>
      <c r="L15" s="151"/>
    </row>
    <row r="16" spans="1:12" s="142" customFormat="1" ht="15" x14ac:dyDescent="0.25">
      <c r="A16" s="150" t="s">
        <v>83</v>
      </c>
      <c r="B16" s="151">
        <v>3300</v>
      </c>
      <c r="C16" s="151"/>
      <c r="D16" s="151"/>
      <c r="E16" s="152">
        <v>44729</v>
      </c>
      <c r="F16" s="151" t="s">
        <v>76</v>
      </c>
      <c r="G16" s="151">
        <v>3300</v>
      </c>
      <c r="H16" s="151"/>
      <c r="I16" s="151"/>
      <c r="J16" s="151"/>
      <c r="K16" s="151"/>
      <c r="L16" s="151"/>
    </row>
    <row r="17" spans="1:13" s="142" customFormat="1" ht="15" x14ac:dyDescent="0.25">
      <c r="A17" s="150" t="s">
        <v>84</v>
      </c>
      <c r="B17" s="151">
        <v>3300</v>
      </c>
      <c r="C17" s="151"/>
      <c r="D17" s="151"/>
      <c r="E17" s="152">
        <v>44729</v>
      </c>
      <c r="F17" s="151" t="s">
        <v>76</v>
      </c>
      <c r="G17" s="151">
        <v>3300</v>
      </c>
      <c r="H17" s="151"/>
      <c r="I17" s="151"/>
      <c r="J17" s="151"/>
      <c r="K17" s="151"/>
      <c r="L17" s="151"/>
    </row>
    <row r="18" spans="1:13" s="142" customFormat="1" ht="15" x14ac:dyDescent="0.25">
      <c r="A18" s="150" t="s">
        <v>85</v>
      </c>
      <c r="B18" s="151">
        <v>22700</v>
      </c>
      <c r="C18" s="151"/>
      <c r="D18" s="151"/>
      <c r="E18" s="152">
        <v>44740</v>
      </c>
      <c r="F18" s="151" t="s">
        <v>76</v>
      </c>
      <c r="G18" s="151">
        <v>22700</v>
      </c>
      <c r="H18" s="151"/>
      <c r="I18" s="151"/>
      <c r="J18" s="151"/>
      <c r="K18" s="151"/>
      <c r="L18" s="151"/>
    </row>
    <row r="19" spans="1:13" s="142" customFormat="1" ht="15" x14ac:dyDescent="0.25">
      <c r="A19" s="150" t="s">
        <v>86</v>
      </c>
      <c r="B19" s="151">
        <v>7700</v>
      </c>
      <c r="C19" s="151"/>
      <c r="D19" s="151"/>
      <c r="E19" s="152">
        <v>44740</v>
      </c>
      <c r="F19" s="151" t="s">
        <v>76</v>
      </c>
      <c r="G19" s="151">
        <v>7700</v>
      </c>
      <c r="H19" s="151"/>
      <c r="I19" s="151"/>
      <c r="J19" s="151"/>
      <c r="K19" s="151"/>
      <c r="L19" s="151"/>
    </row>
    <row r="20" spans="1:13" s="142" customFormat="1" ht="15" x14ac:dyDescent="0.25">
      <c r="A20" s="153" t="s">
        <v>87</v>
      </c>
      <c r="B20" s="151">
        <v>7700</v>
      </c>
      <c r="C20" s="151"/>
      <c r="D20" s="151"/>
      <c r="E20" s="152">
        <v>44740</v>
      </c>
      <c r="F20" s="151" t="s">
        <v>76</v>
      </c>
      <c r="G20" s="151">
        <v>7700</v>
      </c>
      <c r="H20" s="151"/>
      <c r="I20" s="151"/>
      <c r="J20" s="151"/>
      <c r="K20" s="151"/>
      <c r="L20" s="151"/>
    </row>
    <row r="21" spans="1:13" s="156" customFormat="1" ht="15" x14ac:dyDescent="0.25">
      <c r="A21" s="154" t="s">
        <v>88</v>
      </c>
      <c r="B21" s="155">
        <f>SUM(B9:C20)</f>
        <v>106889</v>
      </c>
      <c r="C21" s="155">
        <f>SUBTOTAL(9,C9:C20)</f>
        <v>0</v>
      </c>
      <c r="D21" s="155"/>
      <c r="E21" s="155"/>
      <c r="F21" s="155"/>
      <c r="G21" s="155">
        <f t="shared" ref="G21:L21" si="0">SUBTOTAL(9,G9:G20)</f>
        <v>106889</v>
      </c>
      <c r="H21" s="155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</row>
    <row r="22" spans="1:13" s="142" customFormat="1" ht="15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157" customFormat="1" ht="15" x14ac:dyDescent="0.25">
      <c r="A23" s="142" t="s">
        <v>89</v>
      </c>
    </row>
    <row r="24" spans="1:13" s="157" customFormat="1" ht="15" x14ac:dyDescent="0.25">
      <c r="A24" s="142"/>
    </row>
    <row r="26" spans="1:13" ht="18.75" x14ac:dyDescent="0.3">
      <c r="A26" s="159" t="s">
        <v>90</v>
      </c>
      <c r="H26" s="202" t="s">
        <v>53</v>
      </c>
      <c r="I26" s="202"/>
      <c r="J26" s="202"/>
    </row>
    <row r="27" spans="1:13" ht="15.75" x14ac:dyDescent="0.25">
      <c r="A27" s="160" t="s">
        <v>91</v>
      </c>
      <c r="H27" s="192" t="s">
        <v>92</v>
      </c>
      <c r="I27" s="192"/>
      <c r="J27" s="192"/>
    </row>
    <row r="32" spans="1:13" x14ac:dyDescent="0.2">
      <c r="B32" s="130"/>
      <c r="C32" s="130"/>
      <c r="D32" s="161"/>
      <c r="E32" s="130"/>
      <c r="F32" s="130"/>
      <c r="G32" s="130"/>
      <c r="H32" s="130"/>
      <c r="I32" s="130"/>
      <c r="J32" s="130"/>
      <c r="K32" s="130"/>
      <c r="L32" s="130"/>
    </row>
    <row r="33" spans="2:12" x14ac:dyDescent="0.2">
      <c r="B33" s="130"/>
      <c r="C33" s="130"/>
      <c r="D33" s="161"/>
      <c r="E33" s="130"/>
      <c r="F33" s="130"/>
      <c r="G33" s="130"/>
      <c r="H33" s="130"/>
      <c r="I33" s="130"/>
      <c r="J33" s="130"/>
      <c r="K33" s="130"/>
      <c r="L33" s="130"/>
    </row>
    <row r="34" spans="2:12" x14ac:dyDescent="0.2">
      <c r="B34" s="130"/>
      <c r="C34" s="130"/>
      <c r="D34" s="161"/>
      <c r="E34" s="130"/>
      <c r="F34" s="130"/>
      <c r="G34" s="130"/>
      <c r="H34" s="130"/>
      <c r="I34" s="130"/>
      <c r="J34" s="130"/>
      <c r="K34" s="130"/>
      <c r="L34" s="130"/>
    </row>
    <row r="35" spans="2:12" x14ac:dyDescent="0.2">
      <c r="B35" s="130"/>
      <c r="C35" s="130"/>
      <c r="D35" s="161"/>
      <c r="E35" s="130"/>
      <c r="F35" s="130"/>
      <c r="G35" s="130"/>
      <c r="H35" s="130"/>
      <c r="I35" s="130"/>
      <c r="J35" s="130"/>
      <c r="K35" s="130"/>
      <c r="L35" s="130"/>
    </row>
    <row r="36" spans="2:12" x14ac:dyDescent="0.2">
      <c r="B36" s="130"/>
      <c r="C36" s="130"/>
      <c r="D36" s="161"/>
      <c r="E36" s="130"/>
      <c r="F36" s="130"/>
      <c r="G36" s="130"/>
      <c r="H36" s="130"/>
      <c r="I36" s="130"/>
      <c r="J36" s="130"/>
      <c r="K36" s="130"/>
      <c r="L36" s="130"/>
    </row>
    <row r="37" spans="2:12" x14ac:dyDescent="0.2">
      <c r="B37" s="130"/>
      <c r="C37" s="130"/>
      <c r="D37" s="161"/>
      <c r="E37" s="130"/>
      <c r="F37" s="130"/>
      <c r="G37" s="130"/>
      <c r="H37" s="130"/>
      <c r="I37" s="130"/>
      <c r="J37" s="130"/>
      <c r="K37" s="130"/>
      <c r="L37" s="130"/>
    </row>
    <row r="38" spans="2:12" x14ac:dyDescent="0.2">
      <c r="B38" s="130"/>
      <c r="C38" s="130"/>
      <c r="D38" s="161"/>
      <c r="E38" s="130"/>
      <c r="F38" s="130"/>
      <c r="G38" s="130"/>
      <c r="H38" s="130"/>
      <c r="I38" s="130"/>
      <c r="J38" s="130"/>
      <c r="K38" s="130"/>
      <c r="L38" s="130"/>
    </row>
    <row r="39" spans="2:12" x14ac:dyDescent="0.2">
      <c r="B39" s="130"/>
      <c r="C39" s="130"/>
      <c r="D39" s="161"/>
      <c r="E39" s="130"/>
      <c r="F39" s="130"/>
      <c r="G39" s="130"/>
      <c r="H39" s="130"/>
      <c r="I39" s="130"/>
      <c r="J39" s="130"/>
      <c r="K39" s="130"/>
      <c r="L39" s="130"/>
    </row>
    <row r="40" spans="2:12" x14ac:dyDescent="0.2">
      <c r="B40" s="130"/>
      <c r="C40" s="130"/>
      <c r="D40" s="161"/>
      <c r="E40" s="130"/>
      <c r="F40" s="130"/>
      <c r="G40" s="130"/>
      <c r="H40" s="130"/>
      <c r="I40" s="130"/>
      <c r="J40" s="130"/>
      <c r="K40" s="130"/>
      <c r="L40" s="130"/>
    </row>
    <row r="41" spans="2:12" x14ac:dyDescent="0.2">
      <c r="B41" s="130"/>
      <c r="C41" s="130"/>
      <c r="D41" s="161"/>
      <c r="E41" s="130"/>
      <c r="F41" s="130"/>
      <c r="G41" s="130"/>
      <c r="H41" s="130"/>
      <c r="I41" s="130"/>
      <c r="J41" s="130"/>
      <c r="K41" s="130"/>
      <c r="L41" s="130"/>
    </row>
    <row r="42" spans="2:12" x14ac:dyDescent="0.2">
      <c r="B42" s="130"/>
      <c r="C42" s="130"/>
      <c r="D42" s="161"/>
      <c r="E42" s="130"/>
      <c r="F42" s="130"/>
      <c r="G42" s="130"/>
      <c r="H42" s="130"/>
      <c r="I42" s="130"/>
      <c r="J42" s="130"/>
      <c r="K42" s="130"/>
      <c r="L42" s="130"/>
    </row>
    <row r="43" spans="2:12" x14ac:dyDescent="0.2">
      <c r="B43" s="130"/>
      <c r="C43" s="130"/>
      <c r="D43" s="161"/>
      <c r="E43" s="130"/>
      <c r="F43" s="130"/>
      <c r="G43" s="130"/>
      <c r="H43" s="130"/>
      <c r="I43" s="130"/>
      <c r="J43" s="130"/>
      <c r="K43" s="130"/>
      <c r="L43" s="130"/>
    </row>
    <row r="44" spans="2:12" x14ac:dyDescent="0.2">
      <c r="B44" s="130"/>
      <c r="C44" s="130"/>
      <c r="D44" s="161"/>
      <c r="E44" s="130"/>
      <c r="F44" s="130"/>
      <c r="G44" s="130"/>
      <c r="H44" s="130"/>
      <c r="I44" s="130"/>
      <c r="J44" s="130"/>
      <c r="K44" s="130"/>
      <c r="L44" s="130"/>
    </row>
    <row r="45" spans="2:12" x14ac:dyDescent="0.2">
      <c r="B45" s="130"/>
      <c r="C45" s="130"/>
      <c r="D45" s="161"/>
      <c r="E45" s="130"/>
      <c r="F45" s="130"/>
      <c r="G45" s="130"/>
      <c r="H45" s="130"/>
      <c r="I45" s="130"/>
      <c r="J45" s="130"/>
      <c r="K45" s="130"/>
      <c r="L45" s="130"/>
    </row>
    <row r="46" spans="2:12" x14ac:dyDescent="0.2">
      <c r="B46" s="130"/>
      <c r="C46" s="130"/>
      <c r="D46" s="161"/>
      <c r="E46" s="130"/>
      <c r="F46" s="130"/>
      <c r="G46" s="130"/>
      <c r="H46" s="130"/>
      <c r="I46" s="130"/>
      <c r="J46" s="130"/>
      <c r="K46" s="130"/>
      <c r="L46" s="130"/>
    </row>
    <row r="47" spans="2:12" x14ac:dyDescent="0.2">
      <c r="B47" s="130"/>
      <c r="C47" s="130"/>
      <c r="D47" s="161"/>
      <c r="E47" s="130"/>
      <c r="F47" s="130"/>
      <c r="G47" s="130"/>
      <c r="H47" s="130"/>
      <c r="I47" s="130"/>
      <c r="J47" s="130"/>
      <c r="K47" s="130"/>
      <c r="L47" s="130"/>
    </row>
    <row r="48" spans="2:12" x14ac:dyDescent="0.2">
      <c r="B48" s="130"/>
      <c r="C48" s="130"/>
      <c r="D48" s="161"/>
      <c r="E48" s="130"/>
      <c r="F48" s="130"/>
      <c r="G48" s="130"/>
      <c r="H48" s="130"/>
      <c r="I48" s="130"/>
      <c r="J48" s="130"/>
      <c r="K48" s="130"/>
      <c r="L48" s="130"/>
    </row>
    <row r="49" spans="2:12" x14ac:dyDescent="0.2">
      <c r="B49" s="130"/>
      <c r="C49" s="130"/>
      <c r="D49" s="161"/>
      <c r="E49" s="130"/>
      <c r="F49" s="130"/>
      <c r="G49" s="130"/>
      <c r="H49" s="130"/>
      <c r="I49" s="130"/>
      <c r="J49" s="130"/>
      <c r="K49" s="130"/>
      <c r="L49" s="130"/>
    </row>
    <row r="50" spans="2:12" x14ac:dyDescent="0.2">
      <c r="B50" s="130"/>
      <c r="C50" s="130"/>
      <c r="D50" s="161"/>
      <c r="E50" s="130"/>
      <c r="F50" s="130"/>
      <c r="G50" s="130"/>
      <c r="H50" s="130"/>
      <c r="I50" s="130"/>
      <c r="J50" s="130"/>
      <c r="K50" s="130"/>
      <c r="L50" s="130"/>
    </row>
    <row r="51" spans="2:12" x14ac:dyDescent="0.2">
      <c r="B51" s="130"/>
      <c r="C51" s="130"/>
      <c r="D51" s="161"/>
      <c r="E51" s="130"/>
      <c r="F51" s="130"/>
      <c r="G51" s="130"/>
      <c r="H51" s="130"/>
      <c r="I51" s="130"/>
      <c r="J51" s="130"/>
      <c r="K51" s="130"/>
      <c r="L51" s="130"/>
    </row>
    <row r="52" spans="2:12" x14ac:dyDescent="0.2">
      <c r="B52" s="130"/>
      <c r="C52" s="130"/>
      <c r="D52" s="161"/>
      <c r="E52" s="130"/>
      <c r="F52" s="130"/>
      <c r="G52" s="130"/>
      <c r="H52" s="130"/>
      <c r="I52" s="130"/>
      <c r="J52" s="130"/>
      <c r="K52" s="130"/>
      <c r="L52" s="130"/>
    </row>
    <row r="53" spans="2:12" x14ac:dyDescent="0.2">
      <c r="B53" s="130"/>
      <c r="C53" s="130"/>
      <c r="D53" s="161"/>
      <c r="E53" s="130"/>
      <c r="F53" s="130"/>
      <c r="G53" s="130"/>
      <c r="H53" s="130"/>
      <c r="I53" s="130"/>
      <c r="J53" s="130"/>
      <c r="K53" s="130"/>
      <c r="L53" s="130"/>
    </row>
    <row r="54" spans="2:12" x14ac:dyDescent="0.2">
      <c r="B54" s="130"/>
      <c r="C54" s="130"/>
      <c r="D54" s="161"/>
      <c r="E54" s="130"/>
      <c r="F54" s="130"/>
      <c r="G54" s="130"/>
      <c r="H54" s="130"/>
      <c r="I54" s="130"/>
      <c r="J54" s="130"/>
      <c r="K54" s="130"/>
      <c r="L54" s="130"/>
    </row>
    <row r="55" spans="2:12" x14ac:dyDescent="0.2">
      <c r="B55" s="130"/>
      <c r="C55" s="130"/>
      <c r="D55" s="161"/>
      <c r="E55" s="130"/>
      <c r="F55" s="130"/>
      <c r="G55" s="130"/>
      <c r="H55" s="130"/>
      <c r="I55" s="130"/>
      <c r="J55" s="130"/>
      <c r="K55" s="130"/>
      <c r="L55" s="130"/>
    </row>
    <row r="56" spans="2:12" x14ac:dyDescent="0.2">
      <c r="B56" s="130"/>
      <c r="C56" s="130"/>
      <c r="D56" s="161"/>
      <c r="E56" s="130"/>
      <c r="F56" s="130"/>
      <c r="G56" s="130"/>
      <c r="H56" s="130"/>
      <c r="I56" s="130"/>
      <c r="J56" s="130"/>
      <c r="K56" s="130"/>
      <c r="L56" s="130"/>
    </row>
    <row r="57" spans="2:12" x14ac:dyDescent="0.2">
      <c r="B57" s="130"/>
      <c r="C57" s="130"/>
      <c r="D57" s="161"/>
      <c r="E57" s="130"/>
      <c r="F57" s="130"/>
      <c r="G57" s="130"/>
      <c r="H57" s="130"/>
      <c r="I57" s="130"/>
      <c r="J57" s="130"/>
      <c r="K57" s="130"/>
      <c r="L57" s="130"/>
    </row>
    <row r="58" spans="2:12" x14ac:dyDescent="0.2">
      <c r="B58" s="130"/>
      <c r="C58" s="130"/>
      <c r="D58" s="161"/>
      <c r="E58" s="130"/>
      <c r="F58" s="130"/>
      <c r="G58" s="130"/>
      <c r="H58" s="130"/>
      <c r="I58" s="130"/>
      <c r="J58" s="130"/>
      <c r="K58" s="130"/>
      <c r="L58" s="130"/>
    </row>
    <row r="59" spans="2:12" x14ac:dyDescent="0.2">
      <c r="B59" s="130"/>
      <c r="C59" s="130"/>
      <c r="D59" s="161"/>
      <c r="E59" s="130"/>
      <c r="F59" s="130"/>
      <c r="G59" s="130"/>
      <c r="H59" s="130"/>
      <c r="I59" s="130"/>
      <c r="J59" s="130"/>
      <c r="K59" s="130"/>
      <c r="L59" s="130"/>
    </row>
    <row r="60" spans="2:12" x14ac:dyDescent="0.2">
      <c r="B60" s="130"/>
      <c r="C60" s="130"/>
      <c r="D60" s="161"/>
      <c r="E60" s="130"/>
      <c r="F60" s="130"/>
      <c r="G60" s="130"/>
      <c r="H60" s="130"/>
      <c r="I60" s="130"/>
      <c r="J60" s="130"/>
      <c r="K60" s="130"/>
      <c r="L60" s="130"/>
    </row>
    <row r="61" spans="2:12" x14ac:dyDescent="0.2">
      <c r="B61" s="130"/>
      <c r="C61" s="130"/>
      <c r="D61" s="161"/>
      <c r="E61" s="130"/>
      <c r="F61" s="130"/>
      <c r="G61" s="130"/>
      <c r="H61" s="130"/>
      <c r="I61" s="130"/>
      <c r="J61" s="130"/>
      <c r="K61" s="130"/>
      <c r="L61" s="130"/>
    </row>
    <row r="62" spans="2:12" x14ac:dyDescent="0.2">
      <c r="B62" s="130"/>
      <c r="C62" s="130"/>
      <c r="D62" s="161"/>
      <c r="E62" s="130"/>
      <c r="F62" s="130"/>
      <c r="G62" s="130"/>
      <c r="H62" s="130"/>
      <c r="I62" s="130"/>
      <c r="J62" s="130"/>
      <c r="K62" s="130"/>
      <c r="L62" s="130"/>
    </row>
    <row r="63" spans="2:12" x14ac:dyDescent="0.2">
      <c r="B63" s="130"/>
      <c r="C63" s="130"/>
      <c r="D63" s="161"/>
      <c r="E63" s="130"/>
      <c r="F63" s="130"/>
      <c r="G63" s="130"/>
      <c r="H63" s="130"/>
      <c r="I63" s="130"/>
      <c r="J63" s="130"/>
      <c r="K63" s="130"/>
      <c r="L63" s="130"/>
    </row>
    <row r="64" spans="2:12" x14ac:dyDescent="0.2">
      <c r="B64" s="130"/>
      <c r="C64" s="130"/>
      <c r="D64" s="161"/>
      <c r="E64" s="130"/>
      <c r="F64" s="130"/>
      <c r="G64" s="130"/>
      <c r="H64" s="130"/>
      <c r="I64" s="130"/>
      <c r="J64" s="130"/>
      <c r="K64" s="130"/>
      <c r="L64" s="130"/>
    </row>
    <row r="65" spans="2:12" x14ac:dyDescent="0.2">
      <c r="B65" s="130"/>
      <c r="C65" s="130"/>
      <c r="D65" s="161"/>
      <c r="E65" s="130"/>
      <c r="F65" s="130"/>
      <c r="G65" s="130"/>
      <c r="H65" s="130"/>
      <c r="I65" s="130"/>
      <c r="J65" s="130"/>
      <c r="K65" s="130"/>
      <c r="L65" s="130"/>
    </row>
    <row r="66" spans="2:12" x14ac:dyDescent="0.2">
      <c r="B66" s="130"/>
      <c r="C66" s="130"/>
      <c r="D66" s="161"/>
      <c r="E66" s="130"/>
      <c r="F66" s="130"/>
      <c r="G66" s="130"/>
      <c r="H66" s="130"/>
      <c r="I66" s="130"/>
      <c r="J66" s="130"/>
      <c r="K66" s="130"/>
      <c r="L66" s="130"/>
    </row>
    <row r="67" spans="2:12" x14ac:dyDescent="0.2">
      <c r="B67" s="130"/>
      <c r="C67" s="130"/>
      <c r="D67" s="161"/>
      <c r="E67" s="130"/>
      <c r="F67" s="130"/>
      <c r="G67" s="130"/>
      <c r="H67" s="130"/>
      <c r="I67" s="130"/>
      <c r="J67" s="130"/>
      <c r="K67" s="130"/>
      <c r="L67" s="130"/>
    </row>
    <row r="68" spans="2:12" x14ac:dyDescent="0.2">
      <c r="B68" s="130"/>
      <c r="C68" s="130"/>
      <c r="D68" s="161"/>
      <c r="E68" s="130"/>
      <c r="F68" s="130"/>
      <c r="G68" s="130"/>
      <c r="H68" s="130"/>
      <c r="I68" s="130"/>
      <c r="J68" s="130"/>
      <c r="K68" s="130"/>
      <c r="L68" s="130"/>
    </row>
    <row r="69" spans="2:12" x14ac:dyDescent="0.2">
      <c r="B69" s="130"/>
      <c r="C69" s="130"/>
      <c r="D69" s="161"/>
      <c r="E69" s="130"/>
      <c r="F69" s="130"/>
      <c r="G69" s="130"/>
      <c r="H69" s="130"/>
      <c r="I69" s="130"/>
      <c r="J69" s="130"/>
      <c r="K69" s="130"/>
      <c r="L69" s="130"/>
    </row>
    <row r="70" spans="2:12" x14ac:dyDescent="0.2">
      <c r="B70" s="130"/>
      <c r="C70" s="130"/>
      <c r="D70" s="161"/>
      <c r="E70" s="130"/>
      <c r="F70" s="130"/>
      <c r="G70" s="130"/>
      <c r="H70" s="130"/>
      <c r="I70" s="130"/>
      <c r="J70" s="130"/>
      <c r="K70" s="130"/>
      <c r="L70" s="130"/>
    </row>
    <row r="71" spans="2:12" x14ac:dyDescent="0.2">
      <c r="B71" s="130"/>
      <c r="C71" s="130"/>
      <c r="D71" s="161"/>
      <c r="E71" s="130"/>
      <c r="F71" s="130"/>
      <c r="G71" s="130"/>
      <c r="H71" s="130"/>
      <c r="I71" s="130"/>
      <c r="J71" s="130"/>
      <c r="K71" s="130"/>
      <c r="L71" s="130"/>
    </row>
    <row r="72" spans="2:12" x14ac:dyDescent="0.2">
      <c r="B72" s="130"/>
      <c r="C72" s="130"/>
      <c r="D72" s="161"/>
      <c r="E72" s="130"/>
      <c r="F72" s="130"/>
      <c r="G72" s="130"/>
      <c r="H72" s="130"/>
      <c r="I72" s="130"/>
      <c r="J72" s="130"/>
      <c r="K72" s="130"/>
      <c r="L72" s="130"/>
    </row>
    <row r="73" spans="2:12" x14ac:dyDescent="0.2">
      <c r="B73" s="130"/>
      <c r="C73" s="130"/>
      <c r="D73" s="161"/>
      <c r="E73" s="130"/>
      <c r="F73" s="130"/>
      <c r="G73" s="130"/>
      <c r="H73" s="130"/>
      <c r="I73" s="130"/>
      <c r="J73" s="130"/>
      <c r="K73" s="130"/>
      <c r="L73" s="130"/>
    </row>
    <row r="74" spans="2:12" x14ac:dyDescent="0.2">
      <c r="B74" s="130"/>
      <c r="C74" s="130"/>
      <c r="D74" s="161"/>
      <c r="E74" s="130"/>
      <c r="F74" s="130"/>
      <c r="G74" s="130"/>
      <c r="H74" s="130"/>
      <c r="I74" s="130"/>
      <c r="J74" s="130"/>
      <c r="K74" s="130"/>
      <c r="L74" s="130"/>
    </row>
    <row r="75" spans="2:12" x14ac:dyDescent="0.2">
      <c r="B75" s="130"/>
      <c r="C75" s="130"/>
      <c r="D75" s="161"/>
      <c r="E75" s="130"/>
      <c r="F75" s="130"/>
      <c r="G75" s="130"/>
      <c r="H75" s="130"/>
      <c r="I75" s="130"/>
      <c r="J75" s="130"/>
      <c r="K75" s="130"/>
      <c r="L75" s="130"/>
    </row>
    <row r="77" spans="2:12" x14ac:dyDescent="0.2">
      <c r="B77" s="130"/>
      <c r="C77" s="130"/>
      <c r="D77" s="161"/>
      <c r="E77" s="130"/>
      <c r="F77" s="130"/>
      <c r="G77" s="130"/>
      <c r="H77" s="130"/>
      <c r="I77" s="130"/>
      <c r="J77" s="130"/>
      <c r="K77" s="130"/>
      <c r="L77" s="130"/>
    </row>
    <row r="78" spans="2:12" x14ac:dyDescent="0.2">
      <c r="B78" s="130"/>
      <c r="C78" s="130"/>
      <c r="D78" s="161"/>
      <c r="E78" s="130"/>
      <c r="F78" s="130"/>
      <c r="G78" s="130"/>
      <c r="H78" s="130"/>
      <c r="I78" s="130"/>
      <c r="J78" s="130"/>
      <c r="K78" s="130"/>
      <c r="L78" s="130"/>
    </row>
    <row r="79" spans="2:12" x14ac:dyDescent="0.2">
      <c r="B79" s="130"/>
      <c r="C79" s="130"/>
      <c r="D79" s="161"/>
      <c r="E79" s="130"/>
      <c r="F79" s="130"/>
      <c r="G79" s="130"/>
      <c r="H79" s="130"/>
      <c r="I79" s="130"/>
      <c r="J79" s="130"/>
      <c r="K79" s="130"/>
      <c r="L79" s="130"/>
    </row>
    <row r="80" spans="2:12" x14ac:dyDescent="0.2">
      <c r="B80" s="130"/>
      <c r="C80" s="130"/>
      <c r="D80" s="161"/>
      <c r="E80" s="130"/>
      <c r="F80" s="130"/>
      <c r="G80" s="130"/>
      <c r="H80" s="130"/>
      <c r="I80" s="130"/>
      <c r="J80" s="130"/>
      <c r="K80" s="130"/>
      <c r="L80" s="130"/>
    </row>
    <row r="81" spans="2:12" x14ac:dyDescent="0.2">
      <c r="B81" s="130"/>
      <c r="C81" s="130"/>
      <c r="D81" s="161"/>
      <c r="E81" s="130"/>
      <c r="F81" s="130"/>
      <c r="G81" s="130"/>
      <c r="H81" s="130"/>
      <c r="I81" s="130"/>
      <c r="J81" s="130"/>
      <c r="K81" s="130"/>
      <c r="L81" s="130"/>
    </row>
    <row r="118" spans="2:12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25" spans="2:12" x14ac:dyDescent="0.2">
      <c r="B125" s="130"/>
      <c r="C125" s="130"/>
      <c r="D125" s="130"/>
      <c r="E125" s="130"/>
      <c r="F125" s="131">
        <v>0</v>
      </c>
      <c r="G125" s="130"/>
      <c r="H125" s="130"/>
      <c r="I125" s="130"/>
      <c r="J125" s="130"/>
      <c r="K125" s="130"/>
      <c r="L125" s="130"/>
    </row>
  </sheetData>
  <sheetProtection password="9EB5" sheet="1" objects="1" scenarios="1" selectLockedCells="1" selectUnlockedCells="1"/>
  <mergeCells count="7">
    <mergeCell ref="H27:J27"/>
    <mergeCell ref="A3:L3"/>
    <mergeCell ref="A4:L4"/>
    <mergeCell ref="G6:L6"/>
    <mergeCell ref="G7:I7"/>
    <mergeCell ref="J7:L7"/>
    <mergeCell ref="H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22" sqref="C22"/>
    </sheetView>
  </sheetViews>
  <sheetFormatPr defaultRowHeight="15" x14ac:dyDescent="0.25"/>
  <cols>
    <col min="1" max="1" width="3.28515625" style="204" bestFit="1" customWidth="1"/>
    <col min="2" max="2" width="37.85546875" style="204" customWidth="1"/>
    <col min="3" max="3" width="21.140625" style="205" customWidth="1"/>
    <col min="4" max="4" width="21.42578125" style="206" customWidth="1"/>
    <col min="5" max="5" width="26.7109375" style="206" customWidth="1"/>
    <col min="6" max="6" width="24.7109375" style="204" customWidth="1"/>
    <col min="7" max="7" width="22" style="204" customWidth="1"/>
    <col min="8" max="9" width="9.140625" style="204"/>
    <col min="10" max="10" width="15.140625" style="204" bestFit="1" customWidth="1"/>
    <col min="11" max="16384" width="9.140625" style="204"/>
  </cols>
  <sheetData>
    <row r="1" spans="1:10" x14ac:dyDescent="0.25">
      <c r="A1" s="203" t="s">
        <v>93</v>
      </c>
    </row>
    <row r="4" spans="1:10" s="208" customFormat="1" ht="18.75" x14ac:dyDescent="0.3">
      <c r="A4" s="207" t="s">
        <v>94</v>
      </c>
      <c r="B4" s="207"/>
      <c r="C4" s="207"/>
      <c r="D4" s="207"/>
      <c r="E4" s="207"/>
      <c r="F4" s="207"/>
    </row>
    <row r="5" spans="1:10" x14ac:dyDescent="0.25">
      <c r="A5" s="209" t="s">
        <v>95</v>
      </c>
      <c r="B5" s="209"/>
      <c r="C5" s="209"/>
      <c r="D5" s="209"/>
      <c r="E5" s="209"/>
      <c r="F5" s="209"/>
    </row>
    <row r="6" spans="1:10" s="211" customFormat="1" ht="15.75" x14ac:dyDescent="0.25">
      <c r="A6" s="210" t="s">
        <v>96</v>
      </c>
      <c r="B6" s="210"/>
      <c r="C6" s="210"/>
      <c r="D6" s="210"/>
      <c r="E6" s="210"/>
      <c r="F6" s="210"/>
    </row>
    <row r="7" spans="1:10" x14ac:dyDescent="0.25">
      <c r="A7" s="209" t="s">
        <v>97</v>
      </c>
      <c r="B7" s="209"/>
      <c r="C7" s="209"/>
      <c r="D7" s="209"/>
      <c r="E7" s="209"/>
      <c r="F7" s="209"/>
    </row>
    <row r="8" spans="1:10" x14ac:dyDescent="0.25">
      <c r="A8" s="205"/>
      <c r="B8" s="205"/>
      <c r="D8" s="212"/>
      <c r="E8" s="212"/>
      <c r="F8" s="205"/>
    </row>
    <row r="10" spans="1:10" s="215" customFormat="1" x14ac:dyDescent="0.25">
      <c r="A10" s="213" t="s">
        <v>98</v>
      </c>
      <c r="B10" s="213"/>
      <c r="C10" s="213" t="s">
        <v>99</v>
      </c>
      <c r="D10" s="214" t="s">
        <v>100</v>
      </c>
      <c r="E10" s="214"/>
      <c r="F10" s="213" t="s">
        <v>101</v>
      </c>
    </row>
    <row r="11" spans="1:10" s="215" customFormat="1" x14ac:dyDescent="0.25">
      <c r="A11" s="213"/>
      <c r="B11" s="213"/>
      <c r="C11" s="213"/>
      <c r="D11" s="216" t="s">
        <v>102</v>
      </c>
      <c r="E11" s="216" t="s">
        <v>103</v>
      </c>
      <c r="F11" s="213"/>
    </row>
    <row r="12" spans="1:10" x14ac:dyDescent="0.25">
      <c r="A12" s="217" t="s">
        <v>104</v>
      </c>
      <c r="B12" s="218" t="s">
        <v>105</v>
      </c>
      <c r="C12" s="219">
        <f>234+14+6</f>
        <v>254</v>
      </c>
      <c r="D12" s="220">
        <v>40296602.600000001</v>
      </c>
      <c r="E12" s="220">
        <f>3806910.26+1092300+1001100+1956000+159350+20104.12+1114916.85+1495151.86+7565668+5335480.89+196700+656153.65+196000-2989714.61</f>
        <v>21606121.02</v>
      </c>
      <c r="F12" s="221">
        <f>SUM(D12:E12)</f>
        <v>61902723.620000005</v>
      </c>
      <c r="G12" s="222"/>
    </row>
    <row r="13" spans="1:10" x14ac:dyDescent="0.25">
      <c r="A13" s="217" t="s">
        <v>106</v>
      </c>
      <c r="B13" s="218" t="s">
        <v>107</v>
      </c>
      <c r="C13" s="219">
        <v>72</v>
      </c>
      <c r="D13" s="220">
        <v>4471328.21</v>
      </c>
      <c r="E13" s="223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</f>
        <v>2989714.6100000008</v>
      </c>
      <c r="F13" s="221">
        <f>SUM(D13:E13)</f>
        <v>7461042.8200000003</v>
      </c>
      <c r="G13" s="222"/>
    </row>
    <row r="14" spans="1:10" x14ac:dyDescent="0.25">
      <c r="A14" s="217" t="s">
        <v>108</v>
      </c>
      <c r="B14" s="218" t="s">
        <v>109</v>
      </c>
      <c r="C14" s="219">
        <v>162</v>
      </c>
      <c r="D14" s="223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</f>
        <v>10377527.98</v>
      </c>
      <c r="E14" s="220"/>
      <c r="F14" s="221">
        <f>SUM(D14:E14)</f>
        <v>10377527.98</v>
      </c>
      <c r="G14" s="206"/>
      <c r="I14" s="224">
        <f>SUM(F12:F13)</f>
        <v>69363766.439999998</v>
      </c>
      <c r="J14" s="209"/>
    </row>
    <row r="15" spans="1:10" s="228" customFormat="1" x14ac:dyDescent="0.25">
      <c r="A15" s="225" t="s">
        <v>110</v>
      </c>
      <c r="B15" s="225"/>
      <c r="C15" s="226">
        <f>SUM(C12:C14)</f>
        <v>488</v>
      </c>
      <c r="D15" s="227">
        <f>SUM(D12:D14)</f>
        <v>55145458.790000007</v>
      </c>
      <c r="E15" s="227">
        <f>SUM(E12:E14)</f>
        <v>24595835.629999999</v>
      </c>
      <c r="F15" s="221">
        <f>SUM(D15:E15)</f>
        <v>79741294.420000002</v>
      </c>
      <c r="I15" s="229"/>
      <c r="J15" s="230"/>
    </row>
    <row r="16" spans="1:10" x14ac:dyDescent="0.25">
      <c r="I16" s="224"/>
      <c r="J16" s="209"/>
    </row>
    <row r="17" spans="1:11" x14ac:dyDescent="0.25">
      <c r="A17" s="204" t="s">
        <v>111</v>
      </c>
      <c r="I17" s="224"/>
      <c r="J17" s="209"/>
    </row>
    <row r="18" spans="1:11" x14ac:dyDescent="0.25">
      <c r="A18" s="204" t="s">
        <v>112</v>
      </c>
      <c r="F18" s="206"/>
      <c r="G18" s="222"/>
      <c r="I18" s="224"/>
      <c r="J18" s="209"/>
    </row>
    <row r="19" spans="1:11" x14ac:dyDescent="0.25">
      <c r="F19" s="222"/>
    </row>
    <row r="20" spans="1:11" x14ac:dyDescent="0.25">
      <c r="F20" s="206"/>
      <c r="G20" s="222"/>
      <c r="J20" s="206">
        <v>4308008.6600000011</v>
      </c>
      <c r="K20" s="206"/>
    </row>
    <row r="21" spans="1:11" x14ac:dyDescent="0.25">
      <c r="A21" s="230" t="s">
        <v>113</v>
      </c>
      <c r="B21" s="230"/>
      <c r="D21" s="231" t="s">
        <v>90</v>
      </c>
      <c r="F21" s="215" t="s">
        <v>53</v>
      </c>
      <c r="J21" s="206">
        <f>376396.56+856550.22+75252.53+726870.33+68548.81+311013.12+767010.94+5922.48+69917.52+654452.56+69368.04+342821.28+832829.45+78343.63+765998.74+68223.11</f>
        <v>6069519.3200000012</v>
      </c>
    </row>
    <row r="22" spans="1:11" x14ac:dyDescent="0.25">
      <c r="A22" s="209" t="s">
        <v>114</v>
      </c>
      <c r="B22" s="209"/>
      <c r="D22" s="212" t="s">
        <v>115</v>
      </c>
      <c r="F22" s="205" t="s">
        <v>55</v>
      </c>
      <c r="J22" s="232">
        <f>SUM(J20:J21)</f>
        <v>10377527.980000002</v>
      </c>
    </row>
    <row r="25" spans="1:11" s="233" customFormat="1" ht="12" x14ac:dyDescent="0.2">
      <c r="A25" s="233" t="s">
        <v>116</v>
      </c>
      <c r="C25" s="234"/>
      <c r="D25" s="235"/>
      <c r="E25" s="235"/>
    </row>
    <row r="26" spans="1:11" s="233" customFormat="1" ht="12" x14ac:dyDescent="0.2">
      <c r="A26" s="233" t="s">
        <v>117</v>
      </c>
      <c r="C26" s="234"/>
      <c r="D26" s="235"/>
      <c r="E26" s="235"/>
    </row>
    <row r="27" spans="1:11" s="233" customFormat="1" ht="12" x14ac:dyDescent="0.2">
      <c r="A27" s="233" t="s">
        <v>118</v>
      </c>
      <c r="C27" s="234"/>
      <c r="D27" s="235"/>
      <c r="E27" s="235"/>
    </row>
    <row r="28" spans="1:11" s="233" customFormat="1" ht="12" x14ac:dyDescent="0.2">
      <c r="A28" s="233" t="s">
        <v>119</v>
      </c>
      <c r="C28" s="234"/>
      <c r="D28" s="235"/>
      <c r="E28" s="235"/>
    </row>
    <row r="29" spans="1:11" s="233" customFormat="1" ht="12" x14ac:dyDescent="0.2">
      <c r="A29" s="233" t="s">
        <v>120</v>
      </c>
      <c r="C29" s="234"/>
      <c r="D29" s="235"/>
      <c r="E29" s="235"/>
    </row>
    <row r="30" spans="1:11" s="233" customFormat="1" ht="12" x14ac:dyDescent="0.2">
      <c r="A30" s="233" t="s">
        <v>121</v>
      </c>
      <c r="C30" s="234"/>
      <c r="D30" s="235"/>
      <c r="E30" s="235"/>
    </row>
    <row r="31" spans="1:11" s="233" customFormat="1" ht="12" x14ac:dyDescent="0.2">
      <c r="A31" s="233" t="s">
        <v>122</v>
      </c>
      <c r="C31" s="234"/>
      <c r="D31" s="235"/>
      <c r="E31" s="235"/>
    </row>
    <row r="32" spans="1:11" x14ac:dyDescent="0.25">
      <c r="A32" s="233" t="s">
        <v>123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2nd qtr</vt:lpstr>
      <vt:lpstr>cash advance</vt:lpstr>
      <vt:lpstr>manpower</vt:lpstr>
      <vt:lpstr>'2nd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2022-09-05T01:45:56Z</dcterms:created>
  <dcterms:modified xsi:type="dcterms:W3CDTF">2022-09-05T09:24:28Z</dcterms:modified>
</cp:coreProperties>
</file>