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600" visibility="visible"/>
  </bookViews>
  <sheets>
    <sheet name="Form 7 - DFU" sheetId="1" r:id="rId4"/>
    <sheet name="FORM 12" sheetId="2" r:id="rId5"/>
    <sheet name="FORM 13" sheetId="3" r:id="rId6"/>
    <sheet name="FDPP LICENSE" sheetId="4" state="veryHidden" r:id="rId7"/>
  </sheets>
  <definedNames/>
  <calcPr calcId="999999" calcMode="auto" calcCompleted="1" fullCalcOnLoad="0" forceFullCalc="0"/>
</workbook>
</file>

<file path=xl/sharedStrings.xml><?xml version="1.0" encoding="utf-8"?>
<sst xmlns="http://schemas.openxmlformats.org/spreadsheetml/2006/main" uniqueCount="117">
  <si>
    <t>FDP Form 7 - 20% Development Fund Utilization</t>
  </si>
  <si>
    <t>UTILIZATION OF THE 20%  OF THE NATIONAL TAX ALLOTMENT</t>
  </si>
  <si>
    <t>REGION:</t>
  </si>
  <si>
    <t>I</t>
  </si>
  <si>
    <t>CALENDAR YEAR:</t>
  </si>
  <si>
    <t>PROVINCE:</t>
  </si>
  <si>
    <t>ILOCOS NORTE</t>
  </si>
  <si>
    <t>QUARTER:</t>
  </si>
  <si>
    <t>SECOND</t>
  </si>
  <si>
    <t>CITY/MUNICIPALITY:</t>
  </si>
  <si>
    <t>BATAC</t>
  </si>
  <si>
    <t>FUNCTION/PROGRAM PROJECT ACTIVITY</t>
  </si>
  <si>
    <t>LOCATION/COVERAGE</t>
  </si>
  <si>
    <t>TOTAL COST</t>
  </si>
  <si>
    <t>JANUARY</t>
  </si>
  <si>
    <t>FEBRUARY</t>
  </si>
  <si>
    <t>MARCH</t>
  </si>
  <si>
    <t>APRIL</t>
  </si>
  <si>
    <t>MAY</t>
  </si>
  <si>
    <t>JUNE</t>
  </si>
  <si>
    <t>JULY</t>
  </si>
  <si>
    <t>AUGUST</t>
  </si>
  <si>
    <t>SEPTEMBER</t>
  </si>
  <si>
    <t>OCTOBER</t>
  </si>
  <si>
    <t>NOVEMBER</t>
  </si>
  <si>
    <t>DECEMBER</t>
  </si>
  <si>
    <t>DATE STARTED</t>
  </si>
  <si>
    <t>TARGET COMPLETION DATE</t>
  </si>
  <si>
    <t>PROJECT STATUS</t>
  </si>
  <si>
    <t>NO. OF EXTENSIONS, IF ANY</t>
  </si>
  <si>
    <t>REMARKS</t>
  </si>
  <si>
    <t>% OF COMPLETION</t>
  </si>
  <si>
    <t>TOTAL COST INCURRED</t>
  </si>
  <si>
    <t xml:space="preserve">  SOCIAL DEVELOPMENT</t>
  </si>
  <si>
    <t>Support to COVID-19 related PPAs</t>
  </si>
  <si>
    <t>All Barangays</t>
  </si>
  <si>
    <t>Jan.-Dec. 2023</t>
  </si>
  <si>
    <t>Sub-total</t>
  </si>
  <si>
    <t xml:space="preserve">  ECONOMIC DEVELOPMENT</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</si>
  <si>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</si>
  <si>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</si>
  <si>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</si>
  <si>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</si>
  <si>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</si>
  <si>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</si>
  <si>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</si>
  <si>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</si>
  <si>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</si>
  <si>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</si>
  <si>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</si>
  <si>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 xml:space="preserve">  ENVIRONMENTAL MANAGEMENT</t>
  </si>
  <si>
    <t>Solid Waste management Implementation</t>
  </si>
  <si>
    <t>Purchase of 2 units Garbage Compactor</t>
  </si>
  <si>
    <t>Purchase of 2 units Dump Truck</t>
  </si>
  <si>
    <t>Purchase of 2 units Forward Truck (Drop-side)</t>
  </si>
  <si>
    <t xml:space="preserve">  TOTAL SPA-20% DF</t>
  </si>
  <si>
    <t>We hereby certify that we have reviewed the contents and hereby attest to the veracity and correctness of the data or information contained in this document.</t>
  </si>
  <si>
    <t>WILMA T. ICUSPIT</t>
  </si>
  <si>
    <t>ENGR. ALBERT D. CHUA</t>
  </si>
  <si>
    <t>City Budget Officer</t>
  </si>
  <si>
    <t>City Mayor</t>
  </si>
  <si>
    <t>FDP Form 12 - Unliquidated Cash Advances</t>
  </si>
  <si>
    <t>UNLIQUIDATED CASH ADVANCES</t>
  </si>
  <si>
    <t>REGION: REGION I</t>
  </si>
  <si>
    <t>PROVINCE: ILOCOS NORTE</t>
  </si>
  <si>
    <t>CITY/MUNICIPALITY: CITY GOVERNMENT OF BATAC</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</si>
  <si>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</si>
  <si>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</si>
  <si>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</si>
  <si>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</si>
  <si>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</si>
  <si>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</si>
  <si>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</si>
  <si>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</si>
  <si>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</si>
  <si>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</si>
  <si>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</si>
  <si>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</si>
  <si>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</si>
  <si>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Anne Bernadeth C. Samsam</t>
  </si>
  <si>
    <t>Travel</t>
  </si>
  <si>
    <t>Ariel R. Austria</t>
  </si>
  <si>
    <t>Christopher B. Lagmay</t>
  </si>
  <si>
    <t>Joselle Mariya C. Arcibal</t>
  </si>
  <si>
    <t>Kathleen Joy C. Acosta</t>
  </si>
  <si>
    <t>Kylie B. Diao</t>
  </si>
  <si>
    <t>Registration Fee</t>
  </si>
  <si>
    <t>Lucky Rene G. Bunye</t>
  </si>
  <si>
    <t>Rose Marie A. Oallesma</t>
  </si>
  <si>
    <t>Sherryl Mae V. Ulit</t>
  </si>
  <si>
    <t>Vanny C. Gamet</t>
  </si>
  <si>
    <t>Total</t>
  </si>
  <si>
    <t>SGD</t>
  </si>
  <si>
    <t>JOSELLE MARIYA C. ARCIBAL</t>
  </si>
  <si>
    <t>Acting City Accountant</t>
  </si>
  <si>
    <t>Local Chief Executive</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</si>
  <si>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</si>
  <si>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</si>
  <si>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</si>
  <si>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</si>
  <si>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</si>
  <si>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</si>
  <si>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</si>
  <si>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</si>
  <si>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</si>
  <si>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</si>
  <si>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</si>
  <si>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Grand Total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</si>
  <si>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</si>
  <si>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</si>
  <si>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</si>
  <si>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</si>
  <si>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</si>
  <si>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</si>
  <si>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</si>
  <si>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</si>
  <si>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v2</t>
  </si>
</sst>
</file>

<file path=xl/styles.xml><?xml version="1.0" encoding="utf-8"?>
<styleSheet xmlns="http://schemas.openxmlformats.org/spreadsheetml/2006/main" xml:space="preserve">
  <numFmts count="2">
    <numFmt numFmtId="164" formatCode="_(* #,##0.00_);_(* \(#,##0.00\);_(* &quot;-&quot;??_);_(@_)"/>
    <numFmt numFmtId="165" formatCode="[$-409]d\-mmm\-yyyy;@"/>
  </numFmts>
  <fonts count="19">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1"/>
      <i val="0"/>
      <strike val="0"/>
      <u val="none"/>
      <sz val="9"/>
      <color rgb="FF000000"/>
      <name val="Cambria"/>
    </font>
    <font>
      <b val="1"/>
      <i val="0"/>
      <strike val="0"/>
      <u val="none"/>
      <sz val="8"/>
      <color rgb="FF000000"/>
      <name val="Cambria"/>
    </font>
    <font>
      <b val="1"/>
      <i val="0"/>
      <strike val="0"/>
      <u val="none"/>
      <sz val="14"/>
      <color rgb="FF000000"/>
      <name val="Cambria"/>
    </font>
    <font>
      <b val="0"/>
      <i val="0"/>
      <strike val="0"/>
      <u val="none"/>
      <sz val="14"/>
      <color rgb="FF000000"/>
      <name val="Cambria"/>
    </font>
    <font>
      <b val="0"/>
      <i val="0"/>
      <strike val="0"/>
      <u val="none"/>
      <sz val="10"/>
      <color rgb="FF000000"/>
      <name val="Cambria"/>
    </font>
    <font>
      <b val="1"/>
      <i val="0"/>
      <strike val="0"/>
      <u val="none"/>
      <sz val="10"/>
      <color rgb="FF000000"/>
      <name val="Cambria"/>
    </font>
    <font>
      <b val="0"/>
      <i val="0"/>
      <strike val="0"/>
      <u val="none"/>
      <sz val="12"/>
      <color rgb="FF000000"/>
      <name val="Cambria"/>
    </font>
    <font>
      <b val="1"/>
      <i val="0"/>
      <strike val="0"/>
      <u val="none"/>
      <sz val="12"/>
      <color rgb="FF000000"/>
      <name val="Cambria"/>
    </font>
    <font>
      <b val="1"/>
      <i val="0"/>
      <strike val="0"/>
      <u val="none"/>
      <sz val="11"/>
      <color rgb="FF000000"/>
      <name val="Cambria"/>
    </font>
    <font>
      <b val="1"/>
      <i val="0"/>
      <strike val="0"/>
      <u val="none"/>
      <sz val="7"/>
      <color rgb="FF000000"/>
      <name val="Cambria"/>
    </font>
    <font>
      <b val="0"/>
      <i val="0"/>
      <strike val="0"/>
      <u val="none"/>
      <sz val="8"/>
      <color rgb="FF000000"/>
      <name val="Calibri"/>
    </font>
    <font>
      <b val="0"/>
      <i val="0"/>
      <strike val="0"/>
      <u val="none"/>
      <sz val="10"/>
      <color rgb="FF000000"/>
      <name val="Calibri"/>
    </font>
    <font>
      <b val="1"/>
      <i val="0"/>
      <strike val="0"/>
      <u val="single"/>
      <sz val="11"/>
      <color rgb="FF000000"/>
      <name val="Calibri"/>
    </font>
    <font>
      <b val="1"/>
      <i val="0"/>
      <strike val="0"/>
      <u val="none"/>
      <sz val="8"/>
      <color rgb="FF000000"/>
      <name val="Calibri"/>
    </font>
    <font>
      <b val="0"/>
      <i val="0"/>
      <strike val="0"/>
      <u val="none"/>
      <sz val="9"/>
      <color rgb="FF000000"/>
      <name val="Calibri"/>
    </font>
  </fonts>
  <fills count="4">
    <fill>
      <patternFill patternType="none"/>
    </fill>
    <fill>
      <patternFill patternType="gray125">
        <fgColor rgb="FFFFFFFF"/>
        <bgColor rgb="FF000000"/>
      </patternFill>
    </fill>
    <fill>
      <patternFill patternType="none"/>
    </fill>
    <fill>
      <patternFill patternType="solid">
        <fgColor rgb="FFFFFFFF"/>
        <bgColor rgb="FFFFFFCC"/>
      </patternFill>
    </fill>
  </fills>
  <borders count="19">
    <border/>
    <border>
      <left style="thin">
        <color rgb="FF000000"/>
      </lef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s>
  <cellStyleXfs count="1">
    <xf numFmtId="0" fontId="0" fillId="0" borderId="0"/>
  </cellStyleXfs>
  <cellXfs count="196">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1" applyFont="1"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3"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center" vertical="bottom" textRotation="0" wrapText="false" shrinkToFit="false"/>
    </xf>
    <xf xfId="0" fontId="4" numFmtId="0" fillId="2" borderId="2" applyFont="1" applyNumberFormat="0" applyFill="0" applyBorder="1" applyAlignment="1">
      <alignment horizontal="center" vertical="center" textRotation="0" wrapText="true" shrinkToFit="false"/>
    </xf>
    <xf xfId="0" fontId="4" numFmtId="0" fillId="2" borderId="3" applyFont="1" applyNumberFormat="0" applyFill="0" applyBorder="1" applyAlignment="1">
      <alignment horizontal="center" vertical="center" textRotation="0" wrapText="true" shrinkToFit="false"/>
    </xf>
    <xf xfId="0" fontId="4" numFmtId="0" fillId="2" borderId="4" applyFont="1" applyNumberFormat="0" applyFill="0" applyBorder="1" applyAlignment="1">
      <alignment horizontal="center" vertical="center" textRotation="0" wrapText="true" shrinkToFit="false"/>
    </xf>
    <xf xfId="0" fontId="4" numFmtId="0" fillId="2" borderId="4" applyFont="1" applyNumberFormat="0" applyFill="0" applyBorder="1" applyAlignment="1">
      <alignment horizontal="center" vertical="top" textRotation="0" wrapText="true" shrinkToFit="false"/>
    </xf>
    <xf xfId="0" fontId="5" numFmtId="164" fillId="3" borderId="5" applyFont="1" applyNumberFormat="1" applyFill="1" applyBorder="1" applyAlignment="1">
      <alignment horizontal="center" vertical="top" textRotation="0" wrapText="true" shrinkToFit="false"/>
    </xf>
    <xf xfId="0" fontId="4" numFmtId="164" fillId="3" borderId="5" applyFont="1" applyNumberFormat="1" applyFill="1" applyBorder="1" applyAlignment="1">
      <alignment horizontal="center" vertical="top" textRotation="0" wrapText="true" shrinkToFit="false"/>
    </xf>
    <xf xfId="0" fontId="4" numFmtId="164" fillId="3" borderId="3" applyFont="1" applyNumberFormat="1" applyFill="1" applyBorder="1" applyAlignment="1">
      <alignment horizontal="center" vertical="top" textRotation="0" wrapText="true" shrinkToFit="false"/>
    </xf>
    <xf xfId="0" fontId="4" numFmtId="164" fillId="3" borderId="2" applyFont="1" applyNumberFormat="1" applyFill="1" applyBorder="1" applyAlignment="1">
      <alignment horizontal="center" vertical="top" textRotation="0" wrapText="true" shrinkToFit="false"/>
    </xf>
    <xf xfId="0" fontId="4" numFmtId="0" fillId="2" borderId="6" applyFont="1" applyNumberFormat="0" applyFill="0" applyBorder="1" applyAlignment="1">
      <alignment horizontal="center" vertical="center" textRotation="0" wrapText="true" shrinkToFit="false"/>
    </xf>
    <xf xfId="0" fontId="4" numFmtId="0" fillId="2" borderId="7" applyFont="1" applyNumberFormat="0" applyFill="0" applyBorder="1" applyAlignment="1">
      <alignment horizontal="center" vertical="center" textRotation="0" wrapText="true" shrinkToFit="false"/>
    </xf>
    <xf xfId="0" fontId="4" numFmtId="0" fillId="2" borderId="8" applyFont="1" applyNumberFormat="0" applyFill="0" applyBorder="1" applyAlignment="1">
      <alignment horizontal="center" vertical="center" textRotation="0" wrapText="true" shrinkToFit="false"/>
    </xf>
    <xf xfId="0" fontId="4" numFmtId="0" fillId="2" borderId="8" applyFont="1" applyNumberFormat="0" applyFill="0" applyBorder="1" applyAlignment="1">
      <alignment horizontal="center" vertical="top" textRotation="0" wrapText="true" shrinkToFit="false"/>
    </xf>
    <xf xfId="0" fontId="5" numFmtId="164" fillId="3" borderId="9" applyFont="1" applyNumberFormat="1" applyFill="1" applyBorder="1" applyAlignment="1">
      <alignment horizontal="center" vertical="top" textRotation="0" wrapText="true" shrinkToFit="false"/>
    </xf>
    <xf xfId="0" fontId="4" numFmtId="164" fillId="3" borderId="9" applyFont="1" applyNumberFormat="1" applyFill="1" applyBorder="1" applyAlignment="1">
      <alignment horizontal="center" vertical="top" textRotation="0" wrapText="true" shrinkToFit="false"/>
    </xf>
    <xf xfId="0" fontId="4" numFmtId="164" fillId="3" borderId="7" applyFont="1" applyNumberFormat="1" applyFill="1" applyBorder="1" applyAlignment="1">
      <alignment horizontal="center" vertical="top" textRotation="0" wrapText="true" shrinkToFit="false"/>
    </xf>
    <xf xfId="0" fontId="4" numFmtId="164" fillId="3" borderId="6" applyFont="1" applyNumberFormat="1" applyFill="1" applyBorder="1" applyAlignment="1">
      <alignment horizontal="center" vertical="top" textRotation="0" wrapText="true" shrinkToFit="false"/>
    </xf>
    <xf xfId="0" fontId="6" numFmtId="0" fillId="3" borderId="1" applyFont="1" applyNumberFormat="0" applyFill="1" applyBorder="1" applyAlignment="0">
      <alignment horizontal="general" vertical="bottom" textRotation="0" wrapText="false" shrinkToFit="false"/>
    </xf>
    <xf xfId="0" fontId="7" numFmtId="0" fillId="3" borderId="0" applyFont="1" applyNumberFormat="0" applyFill="1" applyBorder="0" applyAlignment="0">
      <alignment horizontal="general" vertical="bottom" textRotation="0" wrapText="false" shrinkToFit="false"/>
    </xf>
    <xf xfId="0" fontId="8" numFmtId="0" fillId="3" borderId="10" applyFont="1" applyNumberFormat="0" applyFill="1" applyBorder="1" applyAlignment="0">
      <alignment horizontal="general" vertical="bottom" textRotation="0" wrapText="false" shrinkToFit="false"/>
    </xf>
    <xf xfId="0" fontId="8" numFmtId="0" fillId="3" borderId="4" applyFont="1" applyNumberFormat="0" applyFill="1" applyBorder="1" applyAlignment="1">
      <alignment horizontal="general" vertical="top" textRotation="0" wrapText="false" shrinkToFit="false"/>
    </xf>
    <xf xfId="0" fontId="8" numFmtId="164" fillId="3" borderId="10" applyFont="1" applyNumberFormat="1" applyFill="1" applyBorder="1" applyAlignment="1">
      <alignment horizontal="general" vertical="top" textRotation="0" wrapText="false" shrinkToFit="false"/>
    </xf>
    <xf xfId="0" fontId="8" numFmtId="164" fillId="3" borderId="10" applyFont="1" applyNumberFormat="1" applyFill="1" applyBorder="1" applyAlignment="1">
      <alignment horizontal="general" vertical="top" textRotation="0" wrapText="false" shrinkToFit="false"/>
    </xf>
    <xf xfId="0" fontId="8" numFmtId="164" fillId="3" borderId="11" applyFont="1" applyNumberFormat="1" applyFill="1" applyBorder="1" applyAlignment="1">
      <alignment horizontal="general" vertical="top" textRotation="0" wrapText="false" shrinkToFit="false"/>
    </xf>
    <xf xfId="0" fontId="8" numFmtId="164" fillId="3" borderId="1" applyFont="1" applyNumberFormat="1" applyFill="1" applyBorder="1" applyAlignment="1">
      <alignment horizontal="general" vertical="top" textRotation="0" wrapText="false" shrinkToFit="false"/>
    </xf>
    <xf xfId="0" fontId="8" numFmtId="0" fillId="3" borderId="11" applyFont="1" applyNumberFormat="0" applyFill="1" applyBorder="1" applyAlignment="1">
      <alignment horizontal="general" vertical="top" textRotation="0" wrapText="false" shrinkToFit="false"/>
    </xf>
    <xf xfId="0" fontId="8" numFmtId="9" fillId="3" borderId="11" applyFont="1" applyNumberFormat="1" applyFill="1" applyBorder="1" applyAlignment="1">
      <alignment horizontal="general" vertical="top" textRotation="0" wrapText="false" shrinkToFit="false"/>
    </xf>
    <xf xfId="0" fontId="0" numFmtId="164" fillId="3" borderId="11" applyFont="0" applyNumberFormat="1" applyFill="1" applyBorder="1" applyAlignment="1">
      <alignment horizontal="general" vertical="top" textRotation="0" wrapText="false" shrinkToFit="false"/>
    </xf>
    <xf xfId="0" fontId="7" numFmtId="0" fillId="2" borderId="0" applyFont="1" applyNumberFormat="0" applyFill="0" applyBorder="0" applyAlignment="1">
      <alignment horizontal="left" vertical="top" textRotation="0" wrapText="true" shrinkToFit="false"/>
    </xf>
    <xf xfId="0" fontId="7" numFmtId="0" fillId="2" borderId="10" applyFont="1" applyNumberFormat="0" applyFill="0" applyBorder="1" applyAlignment="1">
      <alignment horizontal="left" vertical="top" textRotation="0" wrapText="true" shrinkToFit="false"/>
    </xf>
    <xf xfId="0" fontId="8" numFmtId="0" fillId="3" borderId="10" applyFont="1" applyNumberFormat="0" applyFill="1" applyBorder="1" applyAlignment="1">
      <alignment horizontal="general" vertical="top" textRotation="0" wrapText="false" shrinkToFit="false"/>
    </xf>
    <xf xfId="0" fontId="8" numFmtId="164" fillId="3" borderId="6" applyFont="1" applyNumberFormat="1" applyFill="1" applyBorder="1" applyAlignment="1">
      <alignment horizontal="general" vertical="top" textRotation="0" wrapText="false" shrinkToFit="false"/>
    </xf>
    <xf xfId="0" fontId="8" numFmtId="164" fillId="3" borderId="7" applyFont="1" applyNumberFormat="1" applyFill="1" applyBorder="1" applyAlignment="1">
      <alignment horizontal="general" vertical="top" textRotation="0" wrapText="false" shrinkToFit="false"/>
    </xf>
    <xf xfId="0" fontId="8" numFmtId="164" fillId="3" borderId="9" applyFont="1" applyNumberFormat="1" applyFill="1" applyBorder="1" applyAlignment="1">
      <alignment horizontal="general" vertical="top" textRotation="0" wrapText="false" shrinkToFit="false"/>
    </xf>
    <xf xfId="0" fontId="8" numFmtId="0" fillId="3" borderId="9" applyFont="1" applyNumberFormat="0" applyFill="1" applyBorder="1" applyAlignment="1">
      <alignment horizontal="general" vertical="top" textRotation="0" wrapText="false" shrinkToFit="false"/>
    </xf>
    <xf xfId="0" fontId="8" numFmtId="9" fillId="3" borderId="9" applyFont="1" applyNumberFormat="1" applyFill="1" applyBorder="1" applyAlignment="1">
      <alignment horizontal="general" vertical="top" textRotation="0" wrapText="false" shrinkToFit="false"/>
    </xf>
    <xf xfId="0" fontId="0" numFmtId="164" fillId="3" borderId="8" applyFont="0" applyNumberFormat="1" applyFill="1" applyBorder="1" applyAlignment="1">
      <alignment horizontal="general" vertical="top" textRotation="0" wrapText="false" shrinkToFit="false"/>
    </xf>
    <xf xfId="0" fontId="6" numFmtId="0" fillId="3" borderId="0" applyFont="1" applyNumberFormat="0" applyFill="1" applyBorder="0" applyAlignment="1">
      <alignment horizontal="general" vertical="top" textRotation="0" wrapText="false" shrinkToFit="false"/>
    </xf>
    <xf xfId="0" fontId="9" numFmtId="164" fillId="3" borderId="0" applyFont="1" applyNumberFormat="1" applyFill="1" applyBorder="0" applyAlignment="1">
      <alignment horizontal="general" vertical="top" textRotation="0" wrapText="false" shrinkToFit="false"/>
    </xf>
    <xf xfId="0" fontId="9" numFmtId="164" fillId="3" borderId="0" applyFont="1" applyNumberFormat="1" applyFill="1" applyBorder="0" applyAlignment="1">
      <alignment horizontal="general" vertical="top" textRotation="0" wrapText="false" shrinkToFit="false"/>
    </xf>
    <xf xfId="0" fontId="9" numFmtId="164" fillId="3" borderId="11" applyFont="1" applyNumberFormat="1" applyFill="1" applyBorder="1" applyAlignment="1">
      <alignment horizontal="general" vertical="top" textRotation="0" wrapText="false" shrinkToFit="false"/>
    </xf>
    <xf xfId="0" fontId="9" numFmtId="0" fillId="3" borderId="11" applyFont="1" applyNumberFormat="0" applyFill="1" applyBorder="1" applyAlignment="1">
      <alignment horizontal="general" vertical="top" textRotation="0" wrapText="false" shrinkToFit="false"/>
    </xf>
    <xf xfId="0" fontId="9" numFmtId="9" fillId="3" borderId="11" applyFont="1" applyNumberFormat="1" applyFill="1" applyBorder="1" applyAlignment="1">
      <alignment horizontal="general" vertical="top" textRotation="0" wrapText="false" shrinkToFit="false"/>
    </xf>
    <xf xfId="0" fontId="0" numFmtId="164" fillId="3" borderId="10" applyFont="0" applyNumberFormat="1" applyFill="1" applyBorder="1" applyAlignment="1">
      <alignment horizontal="general" vertical="top" textRotation="0" wrapText="false" shrinkToFit="false"/>
    </xf>
    <xf xfId="0" fontId="10" numFmtId="0" fillId="2" borderId="10" applyFont="1" applyNumberFormat="0" applyFill="0" applyBorder="1" applyAlignment="1">
      <alignment horizontal="general" vertical="top" textRotation="0" wrapText="false" shrinkToFit="false"/>
    </xf>
    <xf xfId="0" fontId="10" numFmtId="0" fillId="2" borderId="10" applyFont="1" applyNumberFormat="0" applyFill="0" applyBorder="1" applyAlignment="1">
      <alignment horizontal="general" vertical="top" textRotation="0" wrapText="false" shrinkToFit="false"/>
    </xf>
    <xf xfId="0" fontId="10" numFmtId="4" fillId="2" borderId="0" applyFont="1" applyNumberFormat="1" applyFill="0" applyBorder="0" applyAlignment="1">
      <alignment horizontal="general" vertical="top" textRotation="0" wrapText="false" shrinkToFit="false"/>
    </xf>
    <xf xfId="0" fontId="6" numFmtId="0" fillId="3" borderId="1" applyFont="1" applyNumberFormat="0" applyFill="1" applyBorder="1" applyAlignment="1">
      <alignment horizontal="general" vertical="top" textRotation="0" wrapText="false" shrinkToFit="false"/>
    </xf>
    <xf xfId="0" fontId="7" numFmtId="0" fillId="2" borderId="0" applyFont="1" applyNumberFormat="0" applyFill="0" applyBorder="0" applyAlignment="0">
      <alignment horizontal="general" vertical="bottom" textRotation="0" wrapText="false" shrinkToFit="false"/>
    </xf>
    <xf xfId="0" fontId="8" numFmtId="0" fillId="3" borderId="10" applyFont="1" applyNumberFormat="0" applyFill="1" applyBorder="1" applyAlignment="1">
      <alignment horizontal="general" vertical="top" textRotation="0" wrapText="false" shrinkToFit="false"/>
    </xf>
    <xf xfId="0" fontId="10" numFmtId="0" fillId="2" borderId="10" applyFont="1" applyNumberFormat="0" applyFill="0" applyBorder="1" applyAlignment="1">
      <alignment horizontal="general" vertical="top" textRotation="0" wrapText="true" shrinkToFit="false"/>
    </xf>
    <xf xfId="0" fontId="8" numFmtId="164" fillId="3" borderId="12" applyFont="1" applyNumberFormat="1" applyFill="1" applyBorder="1" applyAlignment="1">
      <alignment horizontal="general" vertical="top" textRotation="0" wrapText="false" shrinkToFit="false"/>
    </xf>
    <xf xfId="0" fontId="8" numFmtId="164" fillId="3" borderId="13" applyFont="1" applyNumberFormat="1" applyFill="1" applyBorder="1" applyAlignment="1">
      <alignment horizontal="general" vertical="top" textRotation="0" wrapText="false" shrinkToFit="false"/>
    </xf>
    <xf xfId="0" fontId="8" numFmtId="164" fillId="3" borderId="14" applyFont="1" applyNumberFormat="1" applyFill="1" applyBorder="1" applyAlignment="1">
      <alignment horizontal="general" vertical="top" textRotation="0" wrapText="false" shrinkToFit="false"/>
    </xf>
    <xf xfId="0" fontId="7" numFmtId="0" fillId="2" borderId="0" applyFont="1" applyNumberFormat="0" applyFill="0" applyBorder="0" applyAlignment="1">
      <alignment horizontal="left" vertical="bottom" textRotation="0" wrapText="true" shrinkToFit="false"/>
    </xf>
    <xf xfId="0" fontId="7" numFmtId="0" fillId="2" borderId="10" applyFont="1" applyNumberFormat="0" applyFill="0" applyBorder="1" applyAlignment="1">
      <alignment horizontal="left" vertical="bottom" textRotation="0" wrapText="true" shrinkToFit="false"/>
    </xf>
    <xf xfId="0" fontId="10" numFmtId="4" fillId="2" borderId="6" applyFont="1" applyNumberFormat="1" applyFill="0" applyBorder="1" applyAlignment="1">
      <alignment horizontal="general" vertical="top" textRotation="0" wrapText="false" shrinkToFit="false"/>
    </xf>
    <xf xfId="0" fontId="8" numFmtId="164" fillId="3" borderId="6" applyFont="1" applyNumberFormat="1" applyFill="1" applyBorder="1" applyAlignment="1">
      <alignment horizontal="general" vertical="top" textRotation="0" wrapText="false" shrinkToFit="false"/>
    </xf>
    <xf xfId="0" fontId="1" numFmtId="0" fillId="2" borderId="0" applyFont="1" applyNumberFormat="0" applyFill="0" applyBorder="0" applyAlignment="1">
      <alignment horizontal="general" vertical="top" textRotation="0" wrapText="false" shrinkToFit="false"/>
    </xf>
    <xf xfId="0" fontId="11" numFmtId="4" fillId="2" borderId="5" applyFont="1" applyNumberFormat="1" applyFill="0" applyBorder="1" applyAlignment="1">
      <alignment horizontal="general" vertical="top" textRotation="0" wrapText="false" shrinkToFit="false"/>
    </xf>
    <xf xfId="0" fontId="12" numFmtId="4" fillId="2" borderId="5" applyFont="1" applyNumberFormat="1" applyFill="0" applyBorder="1" applyAlignment="1">
      <alignment horizontal="general" vertical="top" textRotation="0" wrapText="false" shrinkToFit="false"/>
    </xf>
    <xf xfId="0" fontId="6" numFmtId="0" fillId="3" borderId="15" applyFont="1" applyNumberFormat="0" applyFill="1" applyBorder="1" applyAlignment="1">
      <alignment horizontal="general" vertical="top" textRotation="0" wrapText="false" shrinkToFit="false"/>
    </xf>
    <xf xfId="0" fontId="6" numFmtId="0" fillId="3" borderId="16" applyFont="1" applyNumberFormat="0" applyFill="1" applyBorder="1" applyAlignment="1">
      <alignment horizontal="general" vertical="top" textRotation="0" wrapText="false" shrinkToFit="false"/>
    </xf>
    <xf xfId="0" fontId="1" numFmtId="0" fillId="2" borderId="16" applyFont="1" applyNumberFormat="0" applyFill="0" applyBorder="1" applyAlignment="1">
      <alignment horizontal="general" vertical="top" textRotation="0" wrapText="false" shrinkToFit="false"/>
    </xf>
    <xf xfId="0" fontId="8" numFmtId="0" fillId="3" borderId="17" applyFont="1" applyNumberFormat="0" applyFill="1" applyBorder="1" applyAlignment="1">
      <alignment horizontal="general" vertical="top" textRotation="0" wrapText="false" shrinkToFit="false"/>
    </xf>
    <xf xfId="0" fontId="10" numFmtId="0" fillId="2" borderId="17" applyFont="1" applyNumberFormat="0" applyFill="0" applyBorder="1" applyAlignment="1">
      <alignment horizontal="general" vertical="top" textRotation="0" wrapText="false" shrinkToFit="false"/>
    </xf>
    <xf xfId="0" fontId="11" numFmtId="4" fillId="2" borderId="16" applyFont="1" applyNumberFormat="1" applyFill="0" applyBorder="1" applyAlignment="1">
      <alignment horizontal="general" vertical="top" textRotation="0" wrapText="false" shrinkToFit="false"/>
    </xf>
    <xf xfId="0" fontId="8" numFmtId="164" fillId="3" borderId="18" applyFont="1" applyNumberFormat="1" applyFill="1" applyBorder="1" applyAlignment="1">
      <alignment horizontal="general" vertical="top" textRotation="0" wrapText="false" shrinkToFit="false"/>
    </xf>
    <xf xfId="0" fontId="8" numFmtId="164" fillId="3" borderId="15" applyFont="1" applyNumberFormat="1" applyFill="1" applyBorder="1" applyAlignment="1">
      <alignment horizontal="general" vertical="top" textRotation="0" wrapText="false" shrinkToFit="false"/>
    </xf>
    <xf xfId="0" fontId="8" numFmtId="0" fillId="3" borderId="18" applyFont="1" applyNumberFormat="0" applyFill="1" applyBorder="1" applyAlignment="1">
      <alignment horizontal="general" vertical="top" textRotation="0" wrapText="false" shrinkToFit="false"/>
    </xf>
    <xf xfId="0" fontId="8" numFmtId="9" fillId="3" borderId="18" applyFont="1" applyNumberFormat="1" applyFill="1" applyBorder="1" applyAlignment="1">
      <alignment horizontal="general" vertical="top" textRotation="0" wrapText="false" shrinkToFit="false"/>
    </xf>
    <xf xfId="0" fontId="0" numFmtId="164" fillId="2" borderId="16" applyFont="0" applyNumberFormat="1" applyFill="0" applyBorder="1" applyAlignment="1">
      <alignment horizontal="general" vertical="top" textRotation="0" wrapText="false" shrinkToFit="false"/>
    </xf>
    <xf xfId="0" fontId="7" numFmtId="0" fillId="3" borderId="1" applyFont="1" applyNumberFormat="0" applyFill="1" applyBorder="1" applyAlignment="1">
      <alignment horizontal="general" vertical="top" textRotation="0" wrapText="false" shrinkToFit="false"/>
    </xf>
    <xf xfId="0" fontId="7" numFmtId="0" fillId="2" borderId="0" applyFont="1" applyNumberFormat="0" applyFill="0" applyBorder="0" applyAlignment="1">
      <alignment horizontal="general" vertical="top" textRotation="0" wrapText="false" shrinkToFit="false"/>
    </xf>
    <xf xfId="0" fontId="10" numFmtId="0" fillId="2" borderId="0" applyFont="1" applyNumberFormat="0" applyFill="0" applyBorder="0" applyAlignment="1">
      <alignment horizontal="general" vertical="top" textRotation="0" wrapText="false" shrinkToFit="false"/>
    </xf>
    <xf xfId="0" fontId="6" numFmtId="0" fillId="2" borderId="1" applyFont="1" applyNumberFormat="0" applyFill="0" applyBorder="1" applyAlignment="1">
      <alignment horizontal="left" vertical="center" textRotation="0" wrapText="false" shrinkToFit="false"/>
    </xf>
    <xf xfId="0" fontId="6" numFmtId="0" fillId="3" borderId="0" applyFont="1" applyNumberFormat="0" applyFill="1" applyBorder="0" applyAlignment="1">
      <alignment horizontal="left"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1" numFmtId="4" fillId="2" borderId="11" applyFont="1" applyNumberFormat="1" applyFill="0" applyBorder="1" applyAlignment="1">
      <alignment horizontal="general" vertical="top" textRotation="0" wrapText="false" shrinkToFit="false"/>
    </xf>
    <xf xfId="0" fontId="11" numFmtId="4" fillId="2" borderId="13" applyFont="1" applyNumberFormat="1" applyFill="0" applyBorder="1" applyAlignment="1">
      <alignment horizontal="general" vertical="top" textRotation="0" wrapText="false" shrinkToFit="false"/>
    </xf>
    <xf xfId="0" fontId="9" numFmtId="9" fillId="3" borderId="13" applyFont="1" applyNumberFormat="1" applyFill="1" applyBorder="1" applyAlignment="1">
      <alignment horizontal="general" vertical="top" textRotation="0" wrapText="false" shrinkToFit="false"/>
    </xf>
    <xf xfId="0" fontId="0" numFmtId="164" fillId="3" borderId="13" applyFont="0" applyNumberFormat="1" applyFill="1" applyBorder="1" applyAlignment="1">
      <alignment horizontal="general" vertical="top" textRotation="0" wrapText="false" shrinkToFit="false"/>
    </xf>
    <xf xfId="0" fontId="8" numFmtId="0" fillId="3" borderId="13" applyFont="1" applyNumberFormat="0" applyFill="1" applyBorder="1" applyAlignment="1">
      <alignment horizontal="general" vertical="top" textRotation="0" wrapText="false" shrinkToFit="false"/>
    </xf>
    <xf xfId="0" fontId="1" numFmtId="0" fillId="2" borderId="6" applyFont="1" applyNumberFormat="0" applyFill="0" applyBorder="1" applyAlignment="0">
      <alignment horizontal="general" vertical="bottom" textRotation="0" wrapText="false" shrinkToFit="false"/>
    </xf>
    <xf xfId="0" fontId="6" numFmtId="0" fillId="2" borderId="7" applyFont="1" applyNumberFormat="0" applyFill="0" applyBorder="1" applyAlignment="1">
      <alignment horizontal="general" vertical="center" textRotation="0" wrapText="false" shrinkToFit="false"/>
    </xf>
    <xf xfId="0" fontId="10" numFmtId="0" fillId="2" borderId="8" applyFont="1" applyNumberFormat="0" applyFill="0" applyBorder="1" applyAlignment="1">
      <alignment horizontal="general" vertical="top" textRotation="0" wrapText="false" shrinkToFit="false"/>
    </xf>
    <xf xfId="0" fontId="10" numFmtId="0" fillId="2" borderId="8" applyFont="1" applyNumberFormat="0" applyFill="0" applyBorder="1" applyAlignment="1">
      <alignment horizontal="general" vertical="top" textRotation="0" wrapText="false" shrinkToFit="false"/>
    </xf>
    <xf xfId="0" fontId="0" numFmtId="164" fillId="2" borderId="13" applyFont="0" applyNumberFormat="1" applyFill="0" applyBorder="1" applyAlignment="1">
      <alignment horizontal="general" vertical="top" textRotation="0" wrapText="false" shrinkToFit="false"/>
    </xf>
    <xf xfId="0" fontId="9" numFmtId="0" fillId="3" borderId="0" applyFont="1" applyNumberFormat="0" applyFill="1" applyBorder="0" applyAlignment="0">
      <alignment horizontal="general" vertical="bottom" textRotation="0" wrapText="false" shrinkToFit="false"/>
    </xf>
    <xf xfId="0" fontId="9" numFmtId="0" fillId="3" borderId="0" applyFont="1" applyNumberFormat="0" applyFill="1" applyBorder="0" applyAlignment="1">
      <alignment horizontal="center" vertical="top" textRotation="0" wrapText="false" shrinkToFit="false"/>
    </xf>
    <xf xfId="0" fontId="9" numFmtId="0" fillId="3" borderId="0" applyFont="1" applyNumberFormat="0" applyFill="1" applyBorder="0" applyAlignment="1">
      <alignment horizontal="general" vertical="top" textRotation="0" wrapText="false" shrinkToFit="false"/>
    </xf>
    <xf xfId="0" fontId="4" numFmtId="164" fillId="3" borderId="0" applyFont="1" applyNumberFormat="1" applyFill="1" applyBorder="0" applyAlignment="1">
      <alignment horizontal="right" vertical="top" textRotation="0" wrapText="false" shrinkToFit="false"/>
    </xf>
    <xf xfId="0" fontId="4" numFmtId="164" fillId="3" borderId="0" applyFont="1" applyNumberFormat="1" applyFill="1" applyBorder="0" applyAlignment="1">
      <alignment horizontal="right" vertical="top" textRotation="0" wrapText="false" shrinkToFit="false"/>
    </xf>
    <xf xfId="0" fontId="8"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right" vertical="top" textRotation="0" wrapText="false" shrinkToFit="false"/>
    </xf>
    <xf xfId="0" fontId="5" numFmtId="0" fillId="3" borderId="0" applyFont="1" applyNumberFormat="0" applyFill="1" applyBorder="0" applyAlignment="1">
      <alignment horizontal="center" vertical="bottom" textRotation="0" wrapText="false" shrinkToFit="false"/>
    </xf>
    <xf xfId="0" fontId="5" numFmtId="0" fillId="3" borderId="0" applyFont="1" applyNumberFormat="0" applyFill="1" applyBorder="0" applyAlignment="1">
      <alignment horizontal="center" vertical="top" textRotation="0" wrapText="false" shrinkToFit="false"/>
    </xf>
    <xf xfId="0" fontId="5" numFmtId="0" fillId="3" borderId="0" applyFont="1" applyNumberFormat="0"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5" numFmtId="0" fillId="3" borderId="0" applyFont="1" applyNumberFormat="0" applyFill="1" applyBorder="0" applyAlignment="0">
      <alignment horizontal="general" vertical="bottom" textRotation="0" wrapText="false" shrinkToFit="false"/>
    </xf>
    <xf xfId="0" fontId="8"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6" numFmtId="0" fillId="3" borderId="0" applyFont="1" applyNumberFormat="0" applyFill="1" applyBorder="0" applyAlignment="1">
      <alignment horizontal="center" vertical="bottom" textRotation="0" wrapText="false" shrinkToFit="false"/>
    </xf>
    <xf xfId="0" fontId="6" numFmtId="0" fillId="3" borderId="0" applyFont="1" applyNumberFormat="0" applyFill="1" applyBorder="0" applyAlignment="1">
      <alignment horizontal="center" vertical="top" textRotation="0" wrapText="false" shrinkToFit="false"/>
    </xf>
    <xf xfId="0" fontId="6" numFmtId="164" fillId="3" borderId="0" applyFont="1" applyNumberFormat="1" applyFill="1" applyBorder="0" applyAlignment="1">
      <alignment horizontal="general" vertical="top" textRotation="0" wrapText="false" shrinkToFit="false"/>
    </xf>
    <xf xfId="0" fontId="7" numFmtId="0" fillId="3" borderId="0" applyFont="1" applyNumberFormat="0" applyFill="1" applyBorder="0" applyAlignment="1">
      <alignment horizontal="center" vertical="bottom" textRotation="0" wrapText="false" shrinkToFit="false"/>
    </xf>
    <xf xfId="0" fontId="7" numFmtId="164" fillId="3" borderId="0" applyFont="1" applyNumberFormat="1" applyFill="1" applyBorder="0" applyAlignment="1">
      <alignment horizontal="center" vertical="top" textRotation="0" wrapText="false" shrinkToFit="false"/>
    </xf>
    <xf xfId="0" fontId="8" numFmtId="0" fillId="3" borderId="11" applyFont="1" applyNumberFormat="0" applyFill="1" applyBorder="1" applyAlignment="1">
      <alignment horizontal="general" vertical="top" textRotation="0" wrapText="true" shrinkToFit="false"/>
    </xf>
    <xf xfId="0" fontId="8" numFmtId="0" fillId="3" borderId="9" applyFont="1" applyNumberFormat="0" applyFill="1" applyBorder="1" applyAlignment="1">
      <alignment horizontal="general" vertical="top" textRotation="0" wrapText="true" shrinkToFit="false"/>
    </xf>
    <xf xfId="0" fontId="5" numFmtId="0" fillId="3" borderId="0" applyFont="1" applyNumberFormat="0" applyFill="1" applyBorder="0" applyAlignment="1">
      <alignment horizontal="center" vertical="bottom" textRotation="0" wrapText="false" shrinkToFit="false"/>
    </xf>
    <xf xfId="0" fontId="5" numFmtId="164" fillId="3" borderId="5" applyFont="1" applyNumberFormat="1" applyFill="1" applyBorder="1" applyAlignment="1">
      <alignment horizontal="center" vertical="center" textRotation="0" wrapText="true" shrinkToFit="true"/>
    </xf>
    <xf xfId="0" fontId="5" numFmtId="0" fillId="3" borderId="5" applyFont="1" applyNumberFormat="0" applyFill="1" applyBorder="1" applyAlignment="1">
      <alignment horizontal="center" vertical="center" textRotation="0" wrapText="true" shrinkToFit="false"/>
    </xf>
    <xf xfId="0" fontId="5" numFmtId="0" fillId="3" borderId="14" applyFont="1" applyNumberFormat="0" applyFill="1" applyBorder="1" applyAlignment="1">
      <alignment horizontal="center" vertical="center" textRotation="0" wrapText="false" shrinkToFit="false"/>
    </xf>
    <xf xfId="0" fontId="5" numFmtId="0" fillId="3" borderId="12" applyFont="1" applyNumberFormat="0" applyFill="1" applyBorder="1" applyAlignment="1">
      <alignment horizontal="center" vertical="center" textRotation="0" wrapText="false" shrinkToFit="false"/>
    </xf>
    <xf xfId="0" fontId="5" numFmtId="164" fillId="3" borderId="9" applyFont="1" applyNumberFormat="1" applyFill="1" applyBorder="1" applyAlignment="1">
      <alignment horizontal="center" vertical="center" textRotation="0" wrapText="true" shrinkToFit="true"/>
    </xf>
    <xf xfId="0" fontId="5" numFmtId="0" fillId="3" borderId="9" applyFont="1" applyNumberFormat="0" applyFill="1" applyBorder="1" applyAlignment="1">
      <alignment horizontal="center" vertical="center" textRotation="0" wrapText="true" shrinkToFit="false"/>
    </xf>
    <xf xfId="0" fontId="13" numFmtId="0" fillId="3" borderId="13" applyFont="1" applyNumberFormat="0" applyFill="1" applyBorder="1" applyAlignment="1">
      <alignment horizontal="center" vertical="center" textRotation="0" wrapText="true" shrinkToFit="false"/>
    </xf>
    <xf xfId="0" fontId="1" numFmtId="164" fillId="3" borderId="9" applyFont="1" applyNumberFormat="1" applyFill="1" applyBorder="1" applyAlignment="1">
      <alignment horizontal="center" vertical="center" textRotation="0" wrapText="tru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lignment horizontal="right"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7" applyFont="0" applyNumberFormat="0" applyFill="0" applyBorder="1" applyAlignment="0" applyProtection="true">
      <alignment horizontal="general" vertical="bottom" textRotation="0" wrapText="false" shrinkToFit="false"/>
      <protection locked="false"/>
    </xf>
    <xf xfId="0" fontId="0" numFmtId="0" fillId="2" borderId="13" applyFont="0" applyNumberFormat="0" applyFill="0" applyBorder="1" applyAlignment="1" applyProtection="true">
      <alignment horizontal="center" vertical="center" textRotation="0" wrapText="true" shrinkToFit="false"/>
      <protection locked="false"/>
    </xf>
    <xf xfId="0" fontId="0" numFmtId="0" fillId="2" borderId="13" applyFont="0" applyNumberFormat="0" applyFill="0" applyBorder="1" applyAlignment="1" applyProtection="true">
      <alignment horizontal="center" vertical="center" textRotation="0" wrapText="false" shrinkToFit="false"/>
      <protection locked="false"/>
    </xf>
    <xf xfId="0" fontId="14" numFmtId="0" fillId="2" borderId="13" applyFont="1" applyNumberFormat="0" applyFill="0" applyBorder="1" applyAlignment="1" applyProtection="true">
      <alignment horizontal="center" vertical="center" textRotation="0" wrapText="false" shrinkToFit="false"/>
      <protection locked="false"/>
    </xf>
    <xf xfId="0" fontId="15" numFmtId="0" fillId="2" borderId="13" applyFont="1" applyNumberFormat="0" applyFill="0" applyBorder="1" applyAlignment="1" applyProtection="true">
      <alignment horizontal="center" vertical="center" textRotation="0" wrapText="false" shrinkToFit="false"/>
      <protection locked="false"/>
    </xf>
    <xf xfId="0" fontId="0" quotePrefix="1" numFmtId="0" fillId="2" borderId="13" applyFont="0" applyNumberFormat="0" applyFill="0" applyBorder="1" applyAlignment="1">
      <alignment horizontal="left" vertical="bottom" textRotation="0" wrapText="false" shrinkToFit="false"/>
    </xf>
    <xf xfId="0" fontId="0" numFmtId="164" fillId="2" borderId="13" applyFont="0" applyNumberFormat="1" applyFill="0" applyBorder="1" applyAlignment="0" applyProtection="true">
      <alignment horizontal="general" vertical="bottom" textRotation="0" wrapText="false" shrinkToFit="false"/>
      <protection locked="false"/>
    </xf>
    <xf xfId="0" fontId="0" numFmtId="165" fillId="2" borderId="13" applyFont="0" applyNumberFormat="1" applyFill="0" applyBorder="1" applyAlignment="1" applyProtection="true">
      <alignment horizontal="center" vertical="bottom" textRotation="0" wrapText="false" shrinkToFit="false"/>
      <protection locked="false"/>
    </xf>
    <xf xfId="0" fontId="0" numFmtId="0" fillId="2" borderId="13" applyFont="0" applyNumberFormat="0" applyFill="0" applyBorder="1" applyAlignment="0" applyProtection="true">
      <alignment horizontal="general" vertical="bottom" textRotation="0" wrapText="false" shrinkToFit="false"/>
      <protection locked="false"/>
    </xf>
    <xf xfId="0" fontId="0" numFmtId="0" fillId="2" borderId="13" applyFont="0" applyNumberFormat="0" applyFill="0" applyBorder="1" applyAlignment="0" applyProtection="true">
      <alignment horizontal="general" vertical="bottom" textRotation="0" wrapText="false" shrinkToFit="false"/>
      <protection locked="false"/>
    </xf>
    <xf xfId="0" fontId="0" numFmtId="164" fillId="2" borderId="13" applyFont="0" applyNumberFormat="1"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center" textRotation="0" wrapText="true" shrinkToFit="false"/>
      <protection locked="false"/>
    </xf>
    <xf xfId="0" fontId="16" numFmtId="0" fillId="2" borderId="0" applyFont="1"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 applyFont="1" applyNumberFormat="0" applyFill="0" applyBorder="1" applyAlignment="0" applyProtection="true">
      <alignment horizontal="general" vertical="bottom" textRotation="0" wrapText="false" shrinkToFit="false"/>
      <protection locked="false"/>
    </xf>
    <xf xfId="0" fontId="17" numFmtId="0" fillId="2" borderId="13" applyFont="1" applyNumberFormat="0" applyFill="0" applyBorder="1" applyAlignment="1">
      <alignment horizontal="center" vertical="center" textRotation="0" wrapText="false" shrinkToFit="false"/>
    </xf>
    <xf xfId="0" fontId="17" numFmtId="0" fillId="2" borderId="13" applyFont="1" applyNumberFormat="0" applyFill="0" applyBorder="1" applyAlignment="1">
      <alignment horizontal="center" vertical="center" textRotation="0" wrapText="false" shrinkToFit="false"/>
    </xf>
    <xf xfId="0" fontId="15" numFmtId="0" fillId="2" borderId="13" applyFont="1" applyNumberFormat="0" applyFill="0" applyBorder="1" applyAlignment="0">
      <alignment horizontal="general" vertical="bottom" textRotation="0" wrapText="false" shrinkToFit="false"/>
    </xf>
    <xf xfId="0" fontId="0" numFmtId="0" fillId="2" borderId="13" applyFont="0" applyNumberFormat="0" applyFill="0" applyBorder="1" applyAlignment="1">
      <alignment horizontal="center" vertical="bottom" textRotation="0" wrapText="false" shrinkToFit="false"/>
    </xf>
    <xf xfId="0" fontId="0" numFmtId="164" fillId="2" borderId="13" applyFont="0" applyNumberFormat="1" applyFill="0" applyBorder="1" applyAlignment="0">
      <alignment horizontal="general" vertical="bottom" textRotation="0" wrapText="false" shrinkToFit="false"/>
    </xf>
    <xf xfId="0" fontId="0" numFmtId="164" fillId="2" borderId="13" applyFont="0" applyNumberFormat="1" applyFill="0" applyBorder="1" applyAlignment="0">
      <alignment horizontal="general" vertical="bottom" textRotation="0" wrapText="false" shrinkToFit="false"/>
    </xf>
    <xf xfId="0" fontId="0" numFmtId="0" fillId="2" borderId="13" applyFont="0" applyNumberFormat="0" applyFill="0" applyBorder="1" applyAlignment="0">
      <alignment horizontal="general" vertical="bottom" textRotation="0" wrapText="false" shrinkToFit="false"/>
    </xf>
    <xf xfId="0" fontId="15" numFmtId="0" fillId="2" borderId="4" applyFont="1" applyNumberFormat="0" applyFill="0" applyBorder="1" applyAlignment="0">
      <alignment horizontal="general" vertical="bottom" textRotation="0" wrapText="false" shrinkToFit="false"/>
    </xf>
    <xf xfId="0" fontId="0" numFmtId="164" fillId="2" borderId="13" applyFont="0" applyNumberFormat="1" applyFill="0" applyBorder="1" applyAlignment="0">
      <alignment horizontal="general" vertical="bottom" textRotation="0" wrapText="false" shrinkToFit="false"/>
    </xf>
    <xf xfId="0" fontId="0" numFmtId="0" fillId="2" borderId="13" applyFont="0" applyNumberFormat="0" applyFill="0" applyBorder="1" applyAlignment="1">
      <alignment horizontal="center" vertical="bottom" textRotation="0" wrapText="false" shrinkToFit="false"/>
    </xf>
    <xf xfId="0" fontId="0" numFmtId="164" fillId="2" borderId="0" applyFont="0" applyNumberFormat="1"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0" applyProtection="true">
      <alignment horizontal="general" vertical="bottom" textRotation="0" wrapText="false" shrinkToFit="false"/>
      <protection locked="false"/>
    </xf>
    <xf xfId="0" fontId="16" numFmtId="0" fillId="2" borderId="0" applyFont="1" applyNumberFormat="0" applyFill="0" applyBorder="0" applyAlignment="1" applyProtection="true">
      <alignment horizontal="center" vertical="bottom" textRotation="0" wrapText="false" shrinkToFit="false"/>
      <protection locked="false"/>
    </xf>
    <xf xfId="0" fontId="16"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1" applyProtection="true">
      <alignment horizontal="center"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1" applyProtection="true">
      <alignment horizontal="left" vertical="top" textRotation="0" wrapText="true" shrinkToFit="false"/>
      <protection locked="false"/>
    </xf>
    <xf xfId="0" fontId="14" numFmtId="0" fillId="2" borderId="0" applyFont="1" applyNumberFormat="0" applyFill="0" applyBorder="0" applyAlignment="1" applyProtection="true">
      <alignment horizontal="general" vertical="top"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 Id="rId2" Type="http://schemas.openxmlformats.org/officeDocument/2006/relationships/image" Target="../media/image35.png"/></Relationships>
</file>

<file path=xl/drawings/drawing1.xml><?xml version="1.0" encoding="utf-8"?>
<xdr:wsDr xmlns:xdr="http://schemas.openxmlformats.org/drawingml/2006/spreadsheetDrawing" xmlns:a="http://schemas.openxmlformats.org/drawingml/2006/main">
  <xdr:oneCellAnchor>
    <xdr:from>
      <xdr:col>1</xdr:col>
      <xdr:colOff>0</xdr:colOff>
      <xdr:row>33</xdr:row>
      <xdr:rowOff>95250</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28575</xdr:colOff>
      <xdr:row>33</xdr:row>
      <xdr:rowOff>66675</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438150</xdr:colOff>
      <xdr:row>23</xdr:row>
      <xdr:rowOff>66675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180975</xdr:colOff>
      <xdr:row>17</xdr:row>
      <xdr:rowOff>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904875</xdr:colOff>
      <xdr:row>17</xdr:row>
      <xdr:rowOff>76200</xdr:rowOff>
    </xdr:from>
    <xdr:ext cx="1143000" cy="333375"/>
    <xdr:pic>
      <xdr:nvPicPr>
        <xdr:cNvPr id="2" name="Picture 3"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X38"/>
  <sheetViews>
    <sheetView tabSelected="0" workbookViewId="0" zoomScale="98" zoomScaleNormal="98" showGridLines="true" showRowColHeaders="1">
      <selection activeCell="W17" sqref="W17"/>
    </sheetView>
  </sheetViews>
  <sheetFormatPr defaultRowHeight="14.4" outlineLevelRow="0" outlineLevelCol="0"/>
  <cols>
    <col min="1" max="1" width="20.7109375" customWidth="true" style="4"/>
    <col min="2" max="2" width="20.7109375" customWidth="true" style="4"/>
    <col min="3" max="3" width="20.7109375" customWidth="true" style="4"/>
    <col min="4" max="4" width="20.7109375" customWidth="true" style="4"/>
    <col min="5" max="5" width="20.7109375" hidden="true" customWidth="true" style="4"/>
    <col min="6" max="6" width="20.7109375" hidden="true" customWidth="true" style="4"/>
    <col min="7" max="7" width="15.7109375" hidden="true" customWidth="true" style="4"/>
    <col min="8" max="8" width="15.7109375" hidden="true" customWidth="true" style="4"/>
    <col min="9" max="9" width="15.7109375" hidden="true" customWidth="true" style="4"/>
    <col min="10" max="10" width="15.7109375" hidden="true" customWidth="true" style="4"/>
    <col min="11" max="11" width="8.85546875" hidden="true" customWidth="true" style="4"/>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 min="17" max="17" width="0" hidden="true" customWidth="true" style="0"/>
    <col min="18" max="18" width="0" hidden="true" customWidth="true" style="0"/>
    <col min="20" max="20" width="13" customWidth="true" style="0"/>
    <col min="21" max="21" width="14.28515625" customWidth="true" style="0"/>
    <col min="22" max="22" width="14.7109375" customWidth="true" style="0"/>
    <col min="24" max="24" width="13.85546875" customWidth="true" style="0"/>
  </cols>
  <sheetData>
    <row r="1" spans="1:24">
      <c r="A1" s="10" t="s">
        <v>0</v>
      </c>
      <c r="B1" s="3"/>
      <c r="C1" s="3"/>
      <c r="D1" s="3"/>
      <c r="E1" s="3"/>
    </row>
    <row r="2" spans="1:24">
      <c r="A2" s="5"/>
      <c r="B2" s="5"/>
      <c r="C2" s="5"/>
      <c r="D2" s="5"/>
      <c r="E2" s="5"/>
    </row>
    <row r="3" spans="1:24">
      <c r="A3" s="15" t="s">
        <v>1</v>
      </c>
      <c r="B3" s="15"/>
      <c r="C3" s="15"/>
      <c r="D3" s="15"/>
      <c r="E3" s="15"/>
      <c r="F3" s="15"/>
      <c r="G3" s="15"/>
      <c r="H3" s="15"/>
      <c r="I3" s="15"/>
      <c r="J3" s="15"/>
      <c r="K3" s="15"/>
      <c r="L3" s="15"/>
      <c r="M3" s="15"/>
      <c r="N3" s="15"/>
      <c r="O3" s="15"/>
      <c r="P3" s="15"/>
      <c r="Q3" s="15"/>
      <c r="R3" s="15"/>
      <c r="S3" s="15"/>
      <c r="T3" s="15"/>
      <c r="U3" s="15"/>
      <c r="V3" s="15"/>
      <c r="W3" s="15"/>
      <c r="X3" s="15"/>
    </row>
    <row r="4" spans="1:24">
      <c r="A4" s="6"/>
      <c r="B4" s="6"/>
      <c r="C4" s="6"/>
      <c r="D4" s="6"/>
      <c r="E4" s="6"/>
    </row>
    <row r="5" spans="1:24">
      <c r="A5" s="11" t="s">
        <v>2</v>
      </c>
      <c r="B5" s="133" t="s">
        <v>3</v>
      </c>
      <c r="C5" s="7"/>
      <c r="D5" s="12" t="s">
        <v>4</v>
      </c>
      <c r="E5" s="7">
        <v>2023</v>
      </c>
      <c r="S5">
        <v>2023</v>
      </c>
    </row>
    <row r="6" spans="1:24">
      <c r="A6" s="13" t="s">
        <v>5</v>
      </c>
      <c r="B6" s="134" t="s">
        <v>6</v>
      </c>
      <c r="C6" s="9"/>
      <c r="D6" s="14" t="s">
        <v>7</v>
      </c>
      <c r="E6" s="9">
        <v>2</v>
      </c>
      <c r="S6" s="136" t="s">
        <v>8</v>
      </c>
    </row>
    <row r="7" spans="1:24">
      <c r="A7" s="13" t="s">
        <v>9</v>
      </c>
      <c r="B7" s="135" t="s">
        <v>10</v>
      </c>
      <c r="D7" s="1"/>
    </row>
    <row r="8" spans="1:24">
      <c r="A8" s="8"/>
    </row>
    <row r="9" spans="1:24" customHeight="1" ht="24">
      <c r="A9" s="16" t="s">
        <v>11</v>
      </c>
      <c r="B9" s="17"/>
      <c r="C9" s="17"/>
      <c r="D9" s="18"/>
      <c r="E9" s="19" t="s">
        <v>12</v>
      </c>
      <c r="F9" s="20" t="s">
        <v>13</v>
      </c>
      <c r="G9" s="21" t="s">
        <v>14</v>
      </c>
      <c r="H9" s="21" t="s">
        <v>15</v>
      </c>
      <c r="I9" s="21" t="s">
        <v>16</v>
      </c>
      <c r="J9" s="22" t="s">
        <v>17</v>
      </c>
      <c r="K9" s="23" t="s">
        <v>18</v>
      </c>
      <c r="L9" s="23" t="s">
        <v>19</v>
      </c>
      <c r="M9" s="23" t="s">
        <v>20</v>
      </c>
      <c r="N9" s="23" t="s">
        <v>21</v>
      </c>
      <c r="O9" s="23" t="s">
        <v>22</v>
      </c>
      <c r="P9" s="23" t="s">
        <v>23</v>
      </c>
      <c r="Q9" s="23" t="s">
        <v>24</v>
      </c>
      <c r="R9" s="23" t="s">
        <v>25</v>
      </c>
      <c r="S9" s="125" t="s">
        <v>26</v>
      </c>
      <c r="T9" s="126" t="s">
        <v>27</v>
      </c>
      <c r="U9" s="127" t="s">
        <v>28</v>
      </c>
      <c r="V9" s="128"/>
      <c r="W9" s="126" t="s">
        <v>29</v>
      </c>
      <c r="X9" s="126" t="s">
        <v>30</v>
      </c>
    </row>
    <row r="10" spans="1:24" customHeight="1" ht="23.25">
      <c r="A10" s="24"/>
      <c r="B10" s="25"/>
      <c r="C10" s="25"/>
      <c r="D10" s="26"/>
      <c r="E10" s="27"/>
      <c r="F10" s="28"/>
      <c r="G10" s="29"/>
      <c r="H10" s="29"/>
      <c r="I10" s="29"/>
      <c r="J10" s="30"/>
      <c r="K10" s="31"/>
      <c r="L10" s="31"/>
      <c r="M10" s="31"/>
      <c r="N10" s="31"/>
      <c r="O10" s="31"/>
      <c r="P10" s="31"/>
      <c r="Q10" s="31"/>
      <c r="R10" s="31"/>
      <c r="S10" s="129"/>
      <c r="T10" s="130"/>
      <c r="U10" s="131" t="s">
        <v>31</v>
      </c>
      <c r="V10" s="132" t="s">
        <v>32</v>
      </c>
      <c r="W10" s="130"/>
      <c r="X10" s="130"/>
    </row>
    <row r="11" spans="1:24" customHeight="1" ht="18">
      <c r="A11" s="32" t="s">
        <v>33</v>
      </c>
      <c r="B11" s="33"/>
      <c r="C11" s="33"/>
      <c r="D11" s="34"/>
      <c r="E11" s="35"/>
      <c r="F11" s="36"/>
      <c r="G11" s="37"/>
      <c r="H11" s="38"/>
      <c r="I11" s="38"/>
      <c r="J11" s="38"/>
      <c r="K11" s="38"/>
      <c r="L11" s="38"/>
      <c r="M11" s="38"/>
      <c r="N11" s="38"/>
      <c r="O11" s="38"/>
      <c r="P11" s="38"/>
      <c r="Q11" s="38"/>
      <c r="R11" s="39"/>
      <c r="S11" s="38"/>
      <c r="T11" s="40"/>
      <c r="U11" s="41"/>
      <c r="V11" s="42"/>
      <c r="W11" s="40"/>
      <c r="X11" s="40"/>
    </row>
    <row r="12" spans="1:24" customHeight="1" ht="24.75">
      <c r="A12" s="32"/>
      <c r="B12" s="43" t="s">
        <v>34</v>
      </c>
      <c r="C12" s="43"/>
      <c r="D12" s="44"/>
      <c r="E12" s="45" t="s">
        <v>35</v>
      </c>
      <c r="F12" s="46">
        <v>1157843.8</v>
      </c>
      <c r="G12" s="47"/>
      <c r="H12" s="47"/>
      <c r="I12" s="47"/>
      <c r="J12" s="47"/>
      <c r="K12" s="47"/>
      <c r="L12" s="47"/>
      <c r="M12" s="47"/>
      <c r="N12" s="47"/>
      <c r="O12" s="47"/>
      <c r="P12" s="47"/>
      <c r="Q12" s="47"/>
      <c r="R12" s="47"/>
      <c r="S12" s="48"/>
      <c r="T12" s="49" t="s">
        <v>36</v>
      </c>
      <c r="U12" s="50">
        <f>V12/F12</f>
        <v>0</v>
      </c>
      <c r="V12" s="51">
        <v>0</v>
      </c>
      <c r="W12" s="49"/>
      <c r="X12" s="49"/>
    </row>
    <row r="13" spans="1:24" customHeight="1" ht="18">
      <c r="A13" s="32"/>
      <c r="B13" s="52" t="s">
        <v>37</v>
      </c>
      <c r="C13" s="33"/>
      <c r="D13" s="34"/>
      <c r="E13" s="45"/>
      <c r="F13" s="53">
        <f>SUM(F12:F12)</f>
        <v>1157843.8</v>
      </c>
      <c r="G13" s="54"/>
      <c r="H13" s="54"/>
      <c r="I13" s="54"/>
      <c r="J13" s="54"/>
      <c r="K13" s="54"/>
      <c r="L13" s="54"/>
      <c r="M13" s="54"/>
      <c r="N13" s="54"/>
      <c r="O13" s="54"/>
      <c r="P13" s="54"/>
      <c r="Q13" s="54"/>
      <c r="R13" s="54"/>
      <c r="S13" s="55"/>
      <c r="T13" s="56"/>
      <c r="U13" s="57"/>
      <c r="V13" s="58">
        <f>SUM(V12:V12)</f>
        <v>0</v>
      </c>
      <c r="W13" s="56"/>
      <c r="X13" s="56"/>
    </row>
    <row r="14" spans="1:24" customHeight="1" ht="18">
      <c r="A14" s="32" t="s">
        <v>38</v>
      </c>
      <c r="B14" s="33"/>
      <c r="C14" s="33"/>
      <c r="D14" s="59"/>
      <c r="E14" s="60"/>
      <c r="F14" s="61"/>
      <c r="G14" s="37"/>
      <c r="H14" s="38"/>
      <c r="I14" s="38"/>
      <c r="J14" s="38"/>
      <c r="K14" s="38"/>
      <c r="L14" s="38"/>
      <c r="M14" s="38"/>
      <c r="N14" s="38"/>
      <c r="O14" s="38"/>
      <c r="P14" s="38"/>
      <c r="Q14" s="38"/>
      <c r="R14" s="39"/>
      <c r="S14" s="38"/>
      <c r="T14" s="40"/>
      <c r="U14" s="41"/>
      <c r="V14" s="58"/>
      <c r="W14" s="40"/>
      <c r="X14" s="40"/>
    </row>
    <row r="15" spans="1:24" customHeight="1" ht="18">
      <c r="A15" s="62"/>
      <c r="B15" s="63" t="s">
        <v>39</v>
      </c>
      <c r="C15" s="63"/>
      <c r="D15" s="59"/>
      <c r="E15" s="60" t="s">
        <v>40</v>
      </c>
      <c r="F15" s="61">
        <v>150000</v>
      </c>
      <c r="G15" s="37"/>
      <c r="H15" s="38"/>
      <c r="I15" s="38"/>
      <c r="J15" s="38"/>
      <c r="K15" s="38"/>
      <c r="L15" s="38"/>
      <c r="M15" s="38"/>
      <c r="N15" s="38"/>
      <c r="O15" s="38"/>
      <c r="P15" s="38"/>
      <c r="Q15" s="38"/>
      <c r="R15" s="39"/>
      <c r="S15" s="38"/>
      <c r="T15" s="40" t="s">
        <v>36</v>
      </c>
      <c r="U15" s="41">
        <f>V15/F15</f>
        <v>0</v>
      </c>
      <c r="V15" s="58">
        <v>0</v>
      </c>
      <c r="W15" s="40"/>
      <c r="X15" s="40"/>
    </row>
    <row r="16" spans="1:24" customHeight="1" ht="14.45">
      <c r="A16" s="62"/>
      <c r="B16" s="63" t="s">
        <v>41</v>
      </c>
      <c r="C16" s="63"/>
      <c r="D16" s="64"/>
      <c r="E16" s="65" t="s">
        <v>42</v>
      </c>
      <c r="F16" s="61">
        <v>80000000</v>
      </c>
      <c r="G16" s="66"/>
      <c r="H16" s="67"/>
      <c r="I16" s="67"/>
      <c r="J16" s="67"/>
      <c r="K16" s="67"/>
      <c r="L16" s="67"/>
      <c r="M16" s="67"/>
      <c r="N16" s="67"/>
      <c r="O16" s="67"/>
      <c r="P16" s="67"/>
      <c r="Q16" s="67"/>
      <c r="R16" s="68"/>
      <c r="S16" s="38"/>
      <c r="T16" s="40" t="s">
        <v>36</v>
      </c>
      <c r="U16" s="41">
        <f>V16/F16</f>
        <v>0.7918603125</v>
      </c>
      <c r="V16" s="58">
        <v>63348825</v>
      </c>
      <c r="W16" s="40"/>
      <c r="X16" s="122" t="s">
        <v>43</v>
      </c>
    </row>
    <row r="17" spans="1:24" customHeight="1" ht="38.25">
      <c r="A17" s="62"/>
      <c r="B17" s="69" t="s">
        <v>44</v>
      </c>
      <c r="C17" s="69"/>
      <c r="D17" s="70"/>
      <c r="E17" s="60" t="s">
        <v>42</v>
      </c>
      <c r="F17" s="61">
        <v>20000000</v>
      </c>
      <c r="G17" s="38"/>
      <c r="H17" s="38"/>
      <c r="I17" s="38"/>
      <c r="J17" s="38"/>
      <c r="K17" s="38"/>
      <c r="L17" s="38"/>
      <c r="M17" s="38"/>
      <c r="N17" s="38"/>
      <c r="O17" s="38"/>
      <c r="P17" s="38"/>
      <c r="Q17" s="38"/>
      <c r="R17" s="39"/>
      <c r="S17" s="38"/>
      <c r="T17" s="40" t="s">
        <v>36</v>
      </c>
      <c r="U17" s="41">
        <f>V17/F17</f>
        <v>0.2563</v>
      </c>
      <c r="V17" s="58">
        <v>5126000</v>
      </c>
      <c r="W17" s="40"/>
      <c r="X17" s="122" t="s">
        <v>43</v>
      </c>
    </row>
    <row r="18" spans="1:24" customHeight="1" ht="38.25">
      <c r="A18" s="62"/>
      <c r="B18" s="69" t="s">
        <v>45</v>
      </c>
      <c r="C18" s="69"/>
      <c r="D18" s="70"/>
      <c r="E18" s="65" t="s">
        <v>42</v>
      </c>
      <c r="F18" s="61">
        <v>2000000</v>
      </c>
      <c r="G18" s="38"/>
      <c r="H18" s="38"/>
      <c r="I18" s="38"/>
      <c r="J18" s="38"/>
      <c r="K18" s="38"/>
      <c r="L18" s="38"/>
      <c r="M18" s="38"/>
      <c r="N18" s="38"/>
      <c r="O18" s="38"/>
      <c r="P18" s="38"/>
      <c r="Q18" s="38"/>
      <c r="R18" s="39"/>
      <c r="S18" s="38"/>
      <c r="T18" s="40" t="s">
        <v>36</v>
      </c>
      <c r="U18" s="41">
        <f>V18/F18</f>
        <v>0</v>
      </c>
      <c r="V18" s="58">
        <v>0</v>
      </c>
      <c r="W18" s="40"/>
      <c r="X18" s="122" t="s">
        <v>43</v>
      </c>
    </row>
    <row r="19" spans="1:24" customHeight="1" ht="18">
      <c r="A19" s="62"/>
      <c r="B19" s="69" t="s">
        <v>46</v>
      </c>
      <c r="C19" s="69"/>
      <c r="D19" s="70"/>
      <c r="E19" s="65" t="s">
        <v>47</v>
      </c>
      <c r="F19" s="61">
        <v>500000</v>
      </c>
      <c r="G19" s="38"/>
      <c r="H19" s="38"/>
      <c r="I19" s="38"/>
      <c r="J19" s="38"/>
      <c r="K19" s="38"/>
      <c r="L19" s="38"/>
      <c r="M19" s="38"/>
      <c r="N19" s="38"/>
      <c r="O19" s="38"/>
      <c r="P19" s="38"/>
      <c r="Q19" s="38"/>
      <c r="R19" s="39"/>
      <c r="S19" s="38"/>
      <c r="T19" s="40" t="s">
        <v>36</v>
      </c>
      <c r="U19" s="41">
        <f>V19/F19</f>
        <v>0</v>
      </c>
      <c r="V19" s="58">
        <v>0</v>
      </c>
      <c r="W19" s="40"/>
      <c r="X19" s="40"/>
    </row>
    <row r="20" spans="1:24" customHeight="1" ht="14.45">
      <c r="A20" s="62"/>
      <c r="B20" s="69" t="s">
        <v>48</v>
      </c>
      <c r="C20" s="69"/>
      <c r="D20" s="70"/>
      <c r="E20" s="65" t="s">
        <v>40</v>
      </c>
      <c r="F20" s="61">
        <v>1000000</v>
      </c>
      <c r="G20" s="38"/>
      <c r="H20" s="38"/>
      <c r="I20" s="38"/>
      <c r="J20" s="38"/>
      <c r="K20" s="38"/>
      <c r="L20" s="38"/>
      <c r="M20" s="38"/>
      <c r="N20" s="38"/>
      <c r="O20" s="38"/>
      <c r="P20" s="38"/>
      <c r="Q20" s="38"/>
      <c r="R20" s="39"/>
      <c r="S20" s="38"/>
      <c r="T20" s="40" t="s">
        <v>36</v>
      </c>
      <c r="U20" s="41">
        <f>V20/F20</f>
        <v>0</v>
      </c>
      <c r="V20" s="58">
        <v>0</v>
      </c>
      <c r="W20" s="40"/>
      <c r="X20" s="40"/>
    </row>
    <row r="21" spans="1:24" customHeight="1" ht="38.25">
      <c r="A21" s="62"/>
      <c r="B21" s="43" t="s">
        <v>49</v>
      </c>
      <c r="C21" s="43"/>
      <c r="D21" s="44"/>
      <c r="E21" s="65" t="s">
        <v>35</v>
      </c>
      <c r="F21" s="71">
        <v>1000000</v>
      </c>
      <c r="G21" s="48"/>
      <c r="H21" s="48"/>
      <c r="I21" s="48"/>
      <c r="J21" s="48"/>
      <c r="K21" s="48"/>
      <c r="L21" s="48"/>
      <c r="M21" s="48"/>
      <c r="N21" s="48"/>
      <c r="O21" s="48"/>
      <c r="P21" s="48"/>
      <c r="Q21" s="48"/>
      <c r="R21" s="72"/>
      <c r="S21" s="48"/>
      <c r="T21" s="49" t="s">
        <v>36</v>
      </c>
      <c r="U21" s="50">
        <f>V21/F21</f>
        <v>0</v>
      </c>
      <c r="V21" s="51">
        <v>0</v>
      </c>
      <c r="W21" s="49"/>
      <c r="X21" s="123" t="s">
        <v>43</v>
      </c>
    </row>
    <row r="22" spans="1:24" customHeight="1" ht="18">
      <c r="A22" s="62"/>
      <c r="B22" s="52" t="s">
        <v>37</v>
      </c>
      <c r="C22" s="73"/>
      <c r="D22" s="64"/>
      <c r="E22" s="60"/>
      <c r="F22" s="74">
        <f>SUM(F15:F21)</f>
        <v>104650000</v>
      </c>
      <c r="G22" s="74">
        <f>SUM(G15:G21)</f>
        <v>0</v>
      </c>
      <c r="H22" s="74">
        <f>SUM(H15:H21)</f>
        <v>0</v>
      </c>
      <c r="I22" s="74">
        <f>SUM(I15:I21)</f>
        <v>0</v>
      </c>
      <c r="J22" s="74">
        <f>SUM(J15:J21)</f>
        <v>0</v>
      </c>
      <c r="K22" s="74">
        <f>SUM(K15:K21)</f>
        <v>0</v>
      </c>
      <c r="L22" s="74">
        <f>SUM(L15:L21)</f>
        <v>0</v>
      </c>
      <c r="M22" s="74">
        <f>SUM(M15:M21)</f>
        <v>0</v>
      </c>
      <c r="N22" s="74">
        <f>SUM(N15:N21)</f>
        <v>0</v>
      </c>
      <c r="O22" s="74">
        <f>SUM(O15:O21)</f>
        <v>0</v>
      </c>
      <c r="P22" s="74">
        <f>SUM(P15:P21)</f>
        <v>0</v>
      </c>
      <c r="Q22" s="74">
        <f>SUM(Q15:Q21)</f>
        <v>0</v>
      </c>
      <c r="R22" s="74">
        <f>SUM(R15:R21)</f>
        <v>0</v>
      </c>
      <c r="S22" s="74">
        <f>SUM(S15:S21)</f>
        <v>0</v>
      </c>
      <c r="T22" s="74">
        <f>SUM(T15:T21)</f>
        <v>0</v>
      </c>
      <c r="U22" s="74">
        <f>SUM(U15:U21)</f>
        <v>1.0481603125</v>
      </c>
      <c r="V22" s="75">
        <f>SUM(V15:V21)</f>
        <v>68474825</v>
      </c>
      <c r="W22" s="40"/>
      <c r="X22" s="40"/>
    </row>
    <row r="23" spans="1:24" customHeight="1" ht="18.75">
      <c r="A23" s="76"/>
      <c r="B23" s="77"/>
      <c r="C23" s="78"/>
      <c r="D23" s="79"/>
      <c r="E23" s="80"/>
      <c r="F23" s="81"/>
      <c r="G23" s="82"/>
      <c r="H23" s="82"/>
      <c r="I23" s="82"/>
      <c r="J23" s="82"/>
      <c r="K23" s="82"/>
      <c r="L23" s="82"/>
      <c r="M23" s="82"/>
      <c r="N23" s="82"/>
      <c r="O23" s="82"/>
      <c r="P23" s="82"/>
      <c r="Q23" s="82"/>
      <c r="R23" s="83"/>
      <c r="S23" s="82"/>
      <c r="T23" s="84"/>
      <c r="U23" s="85"/>
      <c r="V23" s="86"/>
      <c r="W23" s="84"/>
      <c r="X23" s="84"/>
    </row>
    <row r="24" spans="1:24" customHeight="1" ht="18">
      <c r="A24" s="62" t="s">
        <v>50</v>
      </c>
      <c r="B24" s="52"/>
      <c r="C24" s="52"/>
      <c r="D24" s="64"/>
      <c r="E24" s="60"/>
      <c r="F24" s="61"/>
      <c r="G24" s="38"/>
      <c r="H24" s="38"/>
      <c r="I24" s="38"/>
      <c r="J24" s="38"/>
      <c r="K24" s="38"/>
      <c r="L24" s="38"/>
      <c r="M24" s="38"/>
      <c r="N24" s="38"/>
      <c r="O24" s="38"/>
      <c r="P24" s="38"/>
      <c r="Q24" s="38"/>
      <c r="R24" s="39"/>
      <c r="S24" s="38"/>
      <c r="T24" s="40"/>
      <c r="U24" s="41"/>
      <c r="V24" s="58"/>
      <c r="W24" s="40"/>
      <c r="X24" s="40"/>
    </row>
    <row r="25" spans="1:24" customHeight="1" ht="18">
      <c r="A25" s="87"/>
      <c r="B25" s="88" t="s">
        <v>51</v>
      </c>
      <c r="C25" s="88"/>
      <c r="D25" s="64"/>
      <c r="E25" s="60"/>
      <c r="F25" s="89"/>
      <c r="G25" s="38"/>
      <c r="H25" s="38"/>
      <c r="I25" s="38"/>
      <c r="J25" s="38"/>
      <c r="K25" s="38"/>
      <c r="L25" s="38"/>
      <c r="M25" s="38"/>
      <c r="N25" s="38"/>
      <c r="O25" s="38"/>
      <c r="P25" s="38"/>
      <c r="Q25" s="38"/>
      <c r="R25" s="39"/>
      <c r="S25" s="38"/>
      <c r="T25" s="40"/>
      <c r="U25" s="41"/>
      <c r="V25" s="58"/>
      <c r="W25" s="40"/>
      <c r="X25" s="40"/>
    </row>
    <row r="26" spans="1:24" customHeight="1" ht="38.25">
      <c r="A26" s="87"/>
      <c r="B26" s="43" t="s">
        <v>52</v>
      </c>
      <c r="C26" s="43"/>
      <c r="D26" s="44"/>
      <c r="E26" s="60"/>
      <c r="F26" s="61">
        <v>5000000</v>
      </c>
      <c r="G26" s="38"/>
      <c r="H26" s="38"/>
      <c r="I26" s="38"/>
      <c r="J26" s="38"/>
      <c r="K26" s="38"/>
      <c r="L26" s="38"/>
      <c r="M26" s="38"/>
      <c r="N26" s="38"/>
      <c r="O26" s="38"/>
      <c r="P26" s="38"/>
      <c r="Q26" s="38"/>
      <c r="R26" s="39"/>
      <c r="S26" s="38"/>
      <c r="T26" s="40" t="s">
        <v>36</v>
      </c>
      <c r="U26" s="41">
        <f>V26/F26</f>
        <v>0</v>
      </c>
      <c r="V26" s="58">
        <v>0</v>
      </c>
      <c r="W26" s="40"/>
      <c r="X26" s="122" t="s">
        <v>43</v>
      </c>
    </row>
    <row r="27" spans="1:24" customHeight="1" ht="38.25">
      <c r="A27" s="87"/>
      <c r="B27" s="43" t="s">
        <v>53</v>
      </c>
      <c r="C27" s="43"/>
      <c r="D27" s="44"/>
      <c r="E27" s="60"/>
      <c r="F27" s="61">
        <v>10000000</v>
      </c>
      <c r="G27" s="38"/>
      <c r="H27" s="38"/>
      <c r="I27" s="38"/>
      <c r="J27" s="38"/>
      <c r="K27" s="38"/>
      <c r="L27" s="38"/>
      <c r="M27" s="38"/>
      <c r="N27" s="38"/>
      <c r="O27" s="38"/>
      <c r="P27" s="38"/>
      <c r="Q27" s="38"/>
      <c r="R27" s="39"/>
      <c r="S27" s="38"/>
      <c r="T27" s="40" t="s">
        <v>36</v>
      </c>
      <c r="U27" s="41">
        <f>V27/F27</f>
        <v>0</v>
      </c>
      <c r="V27" s="58">
        <v>0</v>
      </c>
      <c r="W27" s="40"/>
      <c r="X27" s="122" t="s">
        <v>43</v>
      </c>
    </row>
    <row r="28" spans="1:24" customHeight="1" ht="38.25">
      <c r="A28" s="87"/>
      <c r="B28" s="43" t="s">
        <v>54</v>
      </c>
      <c r="C28" s="43"/>
      <c r="D28" s="44"/>
      <c r="E28" s="60"/>
      <c r="F28" s="61">
        <v>6000000</v>
      </c>
      <c r="G28" s="38"/>
      <c r="H28" s="38"/>
      <c r="I28" s="38"/>
      <c r="J28" s="38"/>
      <c r="K28" s="38"/>
      <c r="L28" s="38"/>
      <c r="M28" s="38"/>
      <c r="N28" s="38"/>
      <c r="O28" s="38"/>
      <c r="P28" s="38"/>
      <c r="Q28" s="38"/>
      <c r="R28" s="39"/>
      <c r="S28" s="38"/>
      <c r="T28" s="40" t="s">
        <v>36</v>
      </c>
      <c r="U28" s="41">
        <f>V28/F28</f>
        <v>0</v>
      </c>
      <c r="V28" s="58">
        <v>0</v>
      </c>
      <c r="W28" s="40"/>
      <c r="X28" s="122" t="s">
        <v>43</v>
      </c>
    </row>
    <row r="29" spans="1:24" customHeight="1" ht="18">
      <c r="A29" s="90"/>
      <c r="B29" s="91" t="s">
        <v>37</v>
      </c>
      <c r="C29" s="92"/>
      <c r="D29" s="34"/>
      <c r="E29" s="60"/>
      <c r="F29" s="93">
        <f>SUM(F26:F28)</f>
        <v>21000000</v>
      </c>
      <c r="G29" s="93">
        <f>SUM(G26:G28)</f>
        <v>0</v>
      </c>
      <c r="H29" s="93">
        <f>SUM(H26:H28)</f>
        <v>0</v>
      </c>
      <c r="I29" s="93">
        <f>SUM(I26:I28)</f>
        <v>0</v>
      </c>
      <c r="J29" s="93">
        <f>SUM(J26:J28)</f>
        <v>0</v>
      </c>
      <c r="K29" s="93">
        <f>SUM(K26:K28)</f>
        <v>0</v>
      </c>
      <c r="L29" s="93">
        <f>SUM(L26:L28)</f>
        <v>0</v>
      </c>
      <c r="M29" s="93">
        <f>SUM(M26:M28)</f>
        <v>0</v>
      </c>
      <c r="N29" s="93">
        <f>SUM(N26:N28)</f>
        <v>0</v>
      </c>
      <c r="O29" s="93">
        <f>SUM(O26:O28)</f>
        <v>0</v>
      </c>
      <c r="P29" s="93">
        <f>SUM(P26:P28)</f>
        <v>0</v>
      </c>
      <c r="Q29" s="93">
        <f>SUM(Q26:Q28)</f>
        <v>0</v>
      </c>
      <c r="R29" s="93">
        <f>SUM(R26:R28)</f>
        <v>0</v>
      </c>
      <c r="S29" s="93"/>
      <c r="T29" s="94"/>
      <c r="U29" s="95">
        <f>V29/F29</f>
        <v>0</v>
      </c>
      <c r="V29" s="96">
        <f>SUM(V26:V28)</f>
        <v>0</v>
      </c>
      <c r="W29" s="97"/>
      <c r="X29" s="97"/>
    </row>
    <row r="30" spans="1:24" customHeight="1" ht="18">
      <c r="A30" s="98"/>
      <c r="B30" s="99" t="s">
        <v>55</v>
      </c>
      <c r="C30" s="99"/>
      <c r="D30" s="100"/>
      <c r="E30" s="101"/>
      <c r="F30" s="94">
        <f>F29+F22+F13</f>
        <v>126807843.8</v>
      </c>
      <c r="G30" s="94">
        <f>G29+G22+G13</f>
        <v>0</v>
      </c>
      <c r="H30" s="94">
        <f>H29+H22+H13</f>
        <v>0</v>
      </c>
      <c r="I30" s="94">
        <f>I29+I22+I13</f>
        <v>0</v>
      </c>
      <c r="J30" s="94">
        <f>J29+J22+J13</f>
        <v>0</v>
      </c>
      <c r="K30" s="94">
        <f>K29+K22+K13</f>
        <v>0</v>
      </c>
      <c r="L30" s="94">
        <f>L29+L22+L13</f>
        <v>0</v>
      </c>
      <c r="M30" s="94">
        <f>M29+M22+M13</f>
        <v>0</v>
      </c>
      <c r="N30" s="94">
        <f>N29+N22+N13</f>
        <v>0</v>
      </c>
      <c r="O30" s="94">
        <f>O29+O22+O13</f>
        <v>0</v>
      </c>
      <c r="P30" s="94">
        <f>P29+P22+P13</f>
        <v>0</v>
      </c>
      <c r="Q30" s="94">
        <f>Q29+Q22+Q13</f>
        <v>0</v>
      </c>
      <c r="R30" s="94">
        <f>R29+R22+R13</f>
        <v>0</v>
      </c>
      <c r="S30" s="94"/>
      <c r="T30" s="94"/>
      <c r="U30" s="95">
        <f>V30/F30</f>
        <v>0.53998887567237</v>
      </c>
      <c r="V30" s="102">
        <f>V29+V22+V13</f>
        <v>68474825</v>
      </c>
      <c r="W30" s="49"/>
      <c r="X30" s="49"/>
    </row>
    <row r="31" spans="1:24">
      <c r="A31" s="103"/>
      <c r="B31" s="103"/>
      <c r="C31" s="103"/>
      <c r="D31" s="103"/>
      <c r="E31" s="104"/>
      <c r="F31" s="105"/>
      <c r="G31" s="106"/>
      <c r="H31" s="106"/>
      <c r="I31" s="106"/>
      <c r="J31" s="107"/>
      <c r="K31" s="107"/>
      <c r="L31" s="107"/>
      <c r="M31" s="107"/>
      <c r="N31" s="107"/>
      <c r="O31" s="107"/>
      <c r="P31" s="107"/>
      <c r="Q31" s="107"/>
      <c r="R31" s="107"/>
      <c r="S31" s="108"/>
      <c r="T31" s="105"/>
      <c r="U31" s="105"/>
      <c r="V31" s="109"/>
      <c r="W31" s="105"/>
      <c r="X31" s="105"/>
    </row>
    <row r="32" spans="1:24">
      <c r="A32" s="124" t="s">
        <v>56</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row>
    <row r="33" spans="1:24">
      <c r="A33" s="110"/>
      <c r="B33" s="110"/>
      <c r="C33" s="110"/>
      <c r="D33" s="114"/>
      <c r="E33" s="111"/>
      <c r="F33" s="112"/>
      <c r="G33" s="112"/>
      <c r="H33" s="112"/>
      <c r="I33" s="112"/>
      <c r="J33" s="112"/>
      <c r="K33" s="112"/>
      <c r="L33" s="112"/>
      <c r="M33" s="112"/>
      <c r="N33" s="112"/>
      <c r="O33" s="112"/>
      <c r="P33" s="112"/>
      <c r="Q33" s="112"/>
      <c r="R33" s="112"/>
      <c r="S33" s="112"/>
      <c r="T33" s="105"/>
      <c r="U33" s="105"/>
      <c r="V33" s="113"/>
      <c r="W33" s="105"/>
      <c r="X33" s="105"/>
    </row>
    <row r="34" spans="1:24">
      <c r="A34" s="110"/>
      <c r="B34" s="110"/>
      <c r="C34" s="110"/>
      <c r="D34" s="114"/>
      <c r="E34" s="111"/>
      <c r="F34" s="112"/>
      <c r="G34" s="112"/>
      <c r="H34" s="112"/>
      <c r="I34" s="112"/>
      <c r="J34" s="112"/>
      <c r="K34" s="112"/>
      <c r="L34" s="112"/>
      <c r="M34" s="112"/>
      <c r="N34" s="112"/>
      <c r="O34" s="112"/>
      <c r="P34" s="112"/>
      <c r="Q34" s="112"/>
      <c r="R34" s="112"/>
      <c r="S34" s="112"/>
      <c r="T34" s="105"/>
      <c r="U34" s="105"/>
      <c r="V34" s="113"/>
      <c r="W34" s="105"/>
      <c r="X34" s="105"/>
    </row>
    <row r="35" spans="1:24">
      <c r="A35" s="110"/>
      <c r="B35" s="110"/>
      <c r="C35" s="110"/>
      <c r="D35" s="110"/>
      <c r="E35" s="111"/>
      <c r="F35" s="106"/>
      <c r="G35" s="106"/>
      <c r="H35" s="106"/>
      <c r="I35" s="106"/>
      <c r="J35" s="107"/>
      <c r="K35" s="107"/>
      <c r="L35" s="107"/>
      <c r="M35" s="107"/>
      <c r="N35" s="107"/>
      <c r="O35" s="107"/>
      <c r="P35" s="107"/>
      <c r="Q35" s="107"/>
      <c r="R35" s="107"/>
      <c r="S35" s="115"/>
      <c r="T35" s="105"/>
      <c r="U35" s="105"/>
      <c r="V35" s="116"/>
      <c r="W35" s="105"/>
      <c r="X35" s="105"/>
    </row>
    <row r="36" spans="1:24" customHeight="1" ht="18">
      <c r="A36" s="110"/>
      <c r="B36" s="117" t="s">
        <v>57</v>
      </c>
      <c r="C36" s="110"/>
      <c r="D36" s="119" t="s">
        <v>58</v>
      </c>
      <c r="E36" s="118"/>
      <c r="F36" s="52"/>
      <c r="G36" s="52"/>
      <c r="H36" s="52"/>
      <c r="I36" s="52"/>
      <c r="J36" s="52"/>
      <c r="K36" s="52"/>
      <c r="L36" s="52"/>
      <c r="M36" s="52"/>
      <c r="N36" s="52"/>
      <c r="O36" s="52"/>
      <c r="P36" s="52"/>
      <c r="Q36" s="52"/>
      <c r="R36" s="52"/>
      <c r="S36" s="52"/>
      <c r="T36" s="52"/>
      <c r="V36" s="113"/>
      <c r="W36" s="54"/>
      <c r="X36" s="54"/>
    </row>
    <row r="37" spans="1:24" customHeight="1" ht="18">
      <c r="A37" s="110"/>
      <c r="B37" s="120" t="s">
        <v>59</v>
      </c>
      <c r="C37" s="110"/>
      <c r="D37" s="121" t="s">
        <v>60</v>
      </c>
      <c r="E37" s="121"/>
      <c r="F37" s="52"/>
      <c r="G37" s="52"/>
      <c r="H37" s="52"/>
      <c r="I37" s="52"/>
      <c r="J37" s="52"/>
      <c r="K37" s="52"/>
      <c r="L37" s="52"/>
      <c r="M37" s="52"/>
      <c r="N37" s="52"/>
      <c r="O37" s="52"/>
      <c r="P37" s="52"/>
      <c r="Q37" s="52"/>
      <c r="R37" s="52"/>
      <c r="S37" s="52"/>
      <c r="T37" s="52"/>
      <c r="W37" s="108"/>
      <c r="X37" s="108"/>
    </row>
    <row r="38" spans="1:24">
      <c r="A38" s="110"/>
      <c r="B38" s="110"/>
      <c r="C38" s="110"/>
      <c r="D38" s="110"/>
      <c r="E38" s="111"/>
      <c r="F38" s="106"/>
      <c r="G38" s="106"/>
      <c r="H38" s="106"/>
      <c r="I38" s="106"/>
      <c r="J38" s="107"/>
      <c r="K38" s="107"/>
      <c r="L38" s="107"/>
      <c r="M38" s="107"/>
      <c r="N38" s="107"/>
      <c r="O38" s="107"/>
      <c r="P38" s="107"/>
      <c r="Q38" s="107"/>
      <c r="R38" s="107"/>
      <c r="S38" s="115"/>
      <c r="T38" s="105"/>
      <c r="U38" s="105"/>
      <c r="V38" s="116"/>
      <c r="W38" s="105"/>
      <c r="X38" s="105"/>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28:D28"/>
    <mergeCell ref="D37:E37"/>
    <mergeCell ref="A32:X32"/>
    <mergeCell ref="A3:X3"/>
    <mergeCell ref="B19:D19"/>
    <mergeCell ref="B20:D20"/>
    <mergeCell ref="B21:D21"/>
    <mergeCell ref="B26:D26"/>
    <mergeCell ref="B27:D27"/>
    <mergeCell ref="S9:S10"/>
    <mergeCell ref="T9:T10"/>
    <mergeCell ref="U9:V9"/>
    <mergeCell ref="W9:W10"/>
    <mergeCell ref="X9:X10"/>
    <mergeCell ref="N9:N10"/>
    <mergeCell ref="O9:O10"/>
    <mergeCell ref="P9:P10"/>
    <mergeCell ref="Q9:Q10"/>
    <mergeCell ref="R9:R10"/>
    <mergeCell ref="I9:I10"/>
    <mergeCell ref="J9:J10"/>
    <mergeCell ref="K9:K10"/>
    <mergeCell ref="L9:L10"/>
    <mergeCell ref="M9:M10"/>
    <mergeCell ref="A9:D10"/>
    <mergeCell ref="E9:E10"/>
    <mergeCell ref="F9:F10"/>
    <mergeCell ref="G9:G10"/>
    <mergeCell ref="H9:H10"/>
    <mergeCell ref="B12:D12"/>
    <mergeCell ref="B17:D17"/>
    <mergeCell ref="B18:D18"/>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7"/>
  <sheetViews>
    <sheetView tabSelected="0" workbookViewId="0" showGridLines="true" showRowColHeaders="1">
      <selection activeCell="E30" sqref="E30"/>
    </sheetView>
  </sheetViews>
  <sheetFormatPr defaultRowHeight="14.4" outlineLevelRow="0" outlineLevelCol="0"/>
  <cols>
    <col min="1" max="1" width="28.42578125" customWidth="true" style="139"/>
    <col min="2" max="2" width="17.7109375" customWidth="true" style="139"/>
    <col min="3" max="3" width="18.28515625" customWidth="true" style="139"/>
    <col min="4" max="4" width="20.7109375" customWidth="true" style="139"/>
    <col min="5" max="5" width="13.42578125" customWidth="true" style="139"/>
    <col min="6" max="6" width="9.7109375" customWidth="true" style="139"/>
    <col min="7" max="7" width="10.7109375" customWidth="true" style="139"/>
    <col min="8" max="8" width="9.7109375" customWidth="true" style="139"/>
    <col min="9" max="9" width="10.5703125" customWidth="true" style="139"/>
    <col min="10" max="10" width="14.42578125" customWidth="true" style="139"/>
    <col min="11" max="11" width="8.85546875" customWidth="true" style="139"/>
    <col min="12" max="12" width="9.140625" customWidth="true" style="168"/>
  </cols>
  <sheetData>
    <row r="1" spans="1:12">
      <c r="A1" s="137" t="s">
        <v>61</v>
      </c>
      <c r="B1" s="138"/>
      <c r="C1" s="138"/>
      <c r="D1" s="138"/>
      <c r="E1" s="138"/>
    </row>
    <row r="2" spans="1:12">
      <c r="A2" s="140"/>
      <c r="B2" s="140"/>
      <c r="C2" s="140"/>
      <c r="D2" s="140"/>
      <c r="E2" s="140"/>
    </row>
    <row r="3" spans="1:12">
      <c r="A3" s="141" t="s">
        <v>62</v>
      </c>
      <c r="B3" s="141"/>
      <c r="C3" s="141"/>
      <c r="D3" s="141"/>
      <c r="E3" s="141"/>
      <c r="F3" s="141"/>
      <c r="G3" s="141"/>
      <c r="H3" s="141"/>
      <c r="I3" s="141"/>
      <c r="J3" s="141"/>
    </row>
    <row r="4" spans="1:12">
      <c r="A4" s="142"/>
      <c r="B4" s="142"/>
      <c r="C4" s="142"/>
      <c r="D4" s="142"/>
      <c r="E4" s="142"/>
      <c r="F4" s="142"/>
      <c r="G4" s="142"/>
      <c r="H4" s="142"/>
      <c r="I4" s="142"/>
      <c r="J4" s="142"/>
    </row>
    <row r="5" spans="1:12">
      <c r="A5" s="143" t="s">
        <v>63</v>
      </c>
      <c r="B5" s="144"/>
      <c r="C5" s="145"/>
      <c r="D5" s="143" t="s">
        <v>4</v>
      </c>
      <c r="E5" s="144">
        <v>2023</v>
      </c>
    </row>
    <row r="6" spans="1:12">
      <c r="A6" s="146" t="s">
        <v>64</v>
      </c>
      <c r="B6" s="147"/>
      <c r="C6" s="148"/>
      <c r="D6" s="149" t="s">
        <v>7</v>
      </c>
      <c r="E6" s="147">
        <v>2</v>
      </c>
    </row>
    <row r="7" spans="1:12">
      <c r="A7" s="146" t="s">
        <v>65</v>
      </c>
      <c r="B7" s="147"/>
      <c r="C7" s="148"/>
      <c r="D7" s="149"/>
      <c r="E7" s="148"/>
    </row>
    <row r="8" spans="1:12">
      <c r="A8" s="150"/>
      <c r="B8" s="148"/>
      <c r="C8" s="148"/>
      <c r="D8" s="151"/>
      <c r="E8" s="152"/>
      <c r="F8" s="152"/>
      <c r="G8" s="152"/>
    </row>
    <row r="9" spans="1:12">
      <c r="A9" s="153" t="s">
        <v>66</v>
      </c>
      <c r="B9" s="154" t="s">
        <v>67</v>
      </c>
      <c r="C9" s="154" t="s">
        <v>68</v>
      </c>
      <c r="D9" s="154" t="s">
        <v>69</v>
      </c>
      <c r="E9" s="154" t="s">
        <v>70</v>
      </c>
      <c r="F9" s="154"/>
      <c r="G9" s="154"/>
      <c r="H9" s="154"/>
      <c r="I9" s="154"/>
      <c r="J9" s="154"/>
    </row>
    <row r="10" spans="1:12">
      <c r="A10" s="154"/>
      <c r="B10" s="154"/>
      <c r="C10" s="154"/>
      <c r="D10" s="154"/>
      <c r="E10" s="154" t="s">
        <v>71</v>
      </c>
      <c r="F10" s="154"/>
      <c r="G10" s="154"/>
      <c r="H10" s="154" t="s">
        <v>72</v>
      </c>
      <c r="I10" s="154"/>
      <c r="J10" s="154"/>
    </row>
    <row r="11" spans="1:12">
      <c r="A11" s="154"/>
      <c r="B11" s="154"/>
      <c r="C11" s="154"/>
      <c r="D11" s="154"/>
      <c r="E11" s="155" t="s">
        <v>73</v>
      </c>
      <c r="F11" s="156" t="s">
        <v>74</v>
      </c>
      <c r="G11" s="156" t="s">
        <v>75</v>
      </c>
      <c r="H11" s="156" t="s">
        <v>76</v>
      </c>
      <c r="I11" s="156" t="s">
        <v>77</v>
      </c>
      <c r="J11" s="156" t="s">
        <v>78</v>
      </c>
    </row>
    <row r="12" spans="1:12">
      <c r="A12" s="157" t="s">
        <v>79</v>
      </c>
      <c r="B12" s="158">
        <v>2650</v>
      </c>
      <c r="C12" s="159">
        <v>45096</v>
      </c>
      <c r="D12" s="160" t="s">
        <v>80</v>
      </c>
      <c r="E12" s="158">
        <v>2650</v>
      </c>
      <c r="F12" s="160"/>
      <c r="G12" s="160"/>
      <c r="H12" s="160"/>
      <c r="I12" s="160"/>
      <c r="J12" s="160"/>
    </row>
    <row r="13" spans="1:12">
      <c r="A13" s="157" t="s">
        <v>81</v>
      </c>
      <c r="B13" s="158">
        <v>8250</v>
      </c>
      <c r="C13" s="159">
        <v>45103</v>
      </c>
      <c r="D13" s="160" t="s">
        <v>80</v>
      </c>
      <c r="E13" s="158">
        <v>8250</v>
      </c>
      <c r="F13" s="160"/>
      <c r="G13" s="160"/>
      <c r="H13" s="160"/>
      <c r="I13" s="160"/>
      <c r="J13" s="160"/>
    </row>
    <row r="14" spans="1:12">
      <c r="A14" s="157" t="s">
        <v>82</v>
      </c>
      <c r="B14" s="158">
        <v>23400</v>
      </c>
      <c r="C14" s="159">
        <v>45096</v>
      </c>
      <c r="D14" s="160" t="s">
        <v>80</v>
      </c>
      <c r="E14" s="158">
        <v>23400</v>
      </c>
      <c r="F14" s="160"/>
      <c r="G14" s="160"/>
      <c r="H14" s="160"/>
      <c r="I14" s="160"/>
      <c r="J14" s="160"/>
    </row>
    <row r="15" spans="1:12">
      <c r="A15" s="157" t="s">
        <v>83</v>
      </c>
      <c r="B15" s="158">
        <v>10800</v>
      </c>
      <c r="C15" s="159">
        <v>45098</v>
      </c>
      <c r="D15" s="160" t="s">
        <v>80</v>
      </c>
      <c r="E15" s="158">
        <v>10800</v>
      </c>
      <c r="F15" s="160"/>
      <c r="G15" s="160"/>
      <c r="H15" s="160"/>
      <c r="I15" s="160"/>
      <c r="J15" s="160"/>
    </row>
    <row r="16" spans="1:12">
      <c r="A16" s="157" t="s">
        <v>84</v>
      </c>
      <c r="B16" s="158">
        <v>1000</v>
      </c>
      <c r="C16" s="159">
        <v>45092</v>
      </c>
      <c r="D16" s="160" t="s">
        <v>80</v>
      </c>
      <c r="E16" s="158">
        <v>1000</v>
      </c>
      <c r="F16" s="160"/>
      <c r="G16" s="160"/>
      <c r="H16" s="160"/>
      <c r="I16" s="160"/>
      <c r="J16" s="160"/>
    </row>
    <row r="17" spans="1:12">
      <c r="A17" s="157" t="s">
        <v>85</v>
      </c>
      <c r="B17" s="158">
        <v>16000</v>
      </c>
      <c r="C17" s="159">
        <v>45097</v>
      </c>
      <c r="D17" s="160" t="s">
        <v>86</v>
      </c>
      <c r="E17" s="158">
        <v>16000</v>
      </c>
      <c r="F17" s="160"/>
      <c r="G17" s="160"/>
      <c r="H17" s="160"/>
      <c r="I17" s="160"/>
      <c r="J17" s="160"/>
    </row>
    <row r="18" spans="1:12">
      <c r="A18" s="157" t="s">
        <v>87</v>
      </c>
      <c r="B18" s="158">
        <v>23400</v>
      </c>
      <c r="C18" s="159">
        <v>45096</v>
      </c>
      <c r="D18" s="160" t="s">
        <v>80</v>
      </c>
      <c r="E18" s="158">
        <v>23400</v>
      </c>
      <c r="F18" s="160"/>
      <c r="G18" s="160"/>
      <c r="H18" s="160"/>
      <c r="I18" s="160"/>
      <c r="J18" s="160"/>
    </row>
    <row r="19" spans="1:12">
      <c r="A19" s="157" t="s">
        <v>88</v>
      </c>
      <c r="B19" s="158">
        <v>10800</v>
      </c>
      <c r="C19" s="159">
        <v>45098</v>
      </c>
      <c r="D19" s="160" t="s">
        <v>80</v>
      </c>
      <c r="E19" s="158">
        <v>10800</v>
      </c>
      <c r="F19" s="160"/>
      <c r="G19" s="160"/>
      <c r="H19" s="160"/>
      <c r="I19" s="160"/>
      <c r="J19" s="160"/>
    </row>
    <row r="20" spans="1:12">
      <c r="A20" s="157" t="s">
        <v>89</v>
      </c>
      <c r="B20" s="158">
        <v>10800</v>
      </c>
      <c r="C20" s="159">
        <v>45098</v>
      </c>
      <c r="D20" s="160" t="s">
        <v>80</v>
      </c>
      <c r="E20" s="158">
        <v>10800</v>
      </c>
      <c r="F20" s="160"/>
      <c r="G20" s="160"/>
      <c r="H20" s="160"/>
      <c r="I20" s="160"/>
      <c r="J20" s="160"/>
    </row>
    <row r="21" spans="1:12">
      <c r="A21" s="157" t="s">
        <v>90</v>
      </c>
      <c r="B21" s="158">
        <v>8000</v>
      </c>
      <c r="C21" s="159">
        <v>45099</v>
      </c>
      <c r="D21" s="160" t="s">
        <v>86</v>
      </c>
      <c r="E21" s="158">
        <v>8000</v>
      </c>
      <c r="F21" s="160"/>
      <c r="G21" s="160"/>
      <c r="H21" s="160"/>
      <c r="I21" s="160"/>
      <c r="J21" s="160"/>
    </row>
    <row r="22" spans="1:12">
      <c r="A22" s="161" t="s">
        <v>91</v>
      </c>
      <c r="B22" s="158">
        <f>SUM(B12:B21)</f>
        <v>115100</v>
      </c>
      <c r="C22" s="160"/>
      <c r="D22" s="160"/>
      <c r="E22" s="162">
        <f>SUM(E12:E21)</f>
        <v>115100</v>
      </c>
      <c r="F22" s="160"/>
      <c r="G22" s="160"/>
      <c r="H22" s="160"/>
      <c r="I22" s="160"/>
      <c r="J22" s="160"/>
    </row>
    <row r="24" spans="1:12">
      <c r="A24" s="163" t="s">
        <v>56</v>
      </c>
      <c r="B24" s="163"/>
      <c r="C24" s="163"/>
      <c r="D24" s="163"/>
      <c r="E24" s="163"/>
      <c r="F24" s="163"/>
      <c r="G24" s="163"/>
      <c r="H24" s="163"/>
      <c r="I24" s="163"/>
      <c r="J24" s="163"/>
    </row>
    <row r="25" spans="1:12">
      <c r="A25" s="166" t="s">
        <v>92</v>
      </c>
      <c r="B25" s="166"/>
    </row>
    <row r="26" spans="1:12">
      <c r="A26" s="164" t="s">
        <v>93</v>
      </c>
      <c r="B26" s="164"/>
      <c r="C26" s="165"/>
      <c r="D26" s="164" t="s">
        <v>58</v>
      </c>
      <c r="E26" s="164"/>
    </row>
    <row r="27" spans="1:12">
      <c r="A27" s="166" t="s">
        <v>94</v>
      </c>
      <c r="B27" s="166"/>
      <c r="D27" s="167" t="s">
        <v>95</v>
      </c>
      <c r="E27" s="167"/>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24:J24"/>
    <mergeCell ref="A26:B26"/>
    <mergeCell ref="D26:E26"/>
    <mergeCell ref="A27:B27"/>
    <mergeCell ref="D27:E27"/>
    <mergeCell ref="A25:B25"/>
    <mergeCell ref="A3:J3"/>
    <mergeCell ref="A9:A11"/>
    <mergeCell ref="B9:B11"/>
    <mergeCell ref="C9:C11"/>
    <mergeCell ref="D9:D11"/>
    <mergeCell ref="E9:J9"/>
    <mergeCell ref="E10:G10"/>
    <mergeCell ref="H10:J1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showGridLines="true" showRowColHeaders="1">
      <selection activeCell="D7" sqref="D7"/>
    </sheetView>
  </sheetViews>
  <sheetFormatPr defaultRowHeight="14.4" outlineLevelRow="0" outlineLevelCol="0"/>
  <cols>
    <col min="1" max="1" width="43.28515625" customWidth="true" style="139"/>
    <col min="2" max="2" width="20.7109375" customWidth="true" style="139"/>
    <col min="3" max="3" width="24.85546875" customWidth="true" style="139"/>
    <col min="4" max="4" width="27.28515625" customWidth="true" style="139"/>
    <col min="5" max="5" width="26.42578125" customWidth="true" style="139"/>
    <col min="6" max="6" width="20.7109375" customWidth="true" style="139"/>
    <col min="7" max="7" width="15.7109375" customWidth="true" style="139"/>
    <col min="8" max="8" width="15.7109375" customWidth="true" style="139"/>
    <col min="9" max="9" width="15.7109375" customWidth="true" style="139"/>
    <col min="10" max="10" width="15.7109375" customWidth="true" style="139"/>
    <col min="11" max="11" width="8.85546875" customWidth="true" style="139"/>
    <col min="12" max="12" width="9.140625" customWidth="true" style="168"/>
  </cols>
  <sheetData>
    <row r="1" spans="1:12">
      <c r="A1" s="137" t="s">
        <v>96</v>
      </c>
      <c r="B1" s="138"/>
      <c r="C1" s="138"/>
      <c r="D1" s="138"/>
      <c r="E1" s="138"/>
    </row>
    <row r="2" spans="1:12">
      <c r="A2" s="140"/>
      <c r="B2" s="140"/>
      <c r="C2" s="140"/>
      <c r="D2" s="140"/>
      <c r="E2" s="140"/>
    </row>
    <row r="3" spans="1:12">
      <c r="A3" s="141" t="s">
        <v>97</v>
      </c>
      <c r="B3" s="141"/>
      <c r="C3" s="141"/>
      <c r="D3" s="141"/>
      <c r="E3" s="141"/>
    </row>
    <row r="4" spans="1:12">
      <c r="A4" s="150"/>
      <c r="B4" s="150"/>
      <c r="C4" s="150"/>
      <c r="E4" s="150"/>
    </row>
    <row r="5" spans="1:12">
      <c r="A5" s="170" t="s">
        <v>63</v>
      </c>
      <c r="B5" s="171"/>
      <c r="C5" s="143" t="s">
        <v>4</v>
      </c>
      <c r="D5" s="144">
        <v>2023</v>
      </c>
      <c r="E5" s="145"/>
    </row>
    <row r="6" spans="1:12">
      <c r="A6" s="172" t="s">
        <v>64</v>
      </c>
      <c r="B6" s="173"/>
      <c r="C6" s="143" t="s">
        <v>7</v>
      </c>
      <c r="D6" s="144">
        <v>2</v>
      </c>
      <c r="E6" s="148"/>
    </row>
    <row r="7" spans="1:12">
      <c r="A7" s="172" t="s">
        <v>65</v>
      </c>
      <c r="B7" s="174"/>
      <c r="C7" s="143"/>
    </row>
    <row r="8" spans="1:12">
      <c r="A8" s="175"/>
    </row>
    <row r="9" spans="1:12">
      <c r="A9" s="176" t="s">
        <v>98</v>
      </c>
      <c r="B9" s="176" t="s">
        <v>99</v>
      </c>
      <c r="C9" s="176" t="s">
        <v>100</v>
      </c>
      <c r="D9" s="176"/>
      <c r="E9" s="177" t="s">
        <v>91</v>
      </c>
    </row>
    <row r="10" spans="1:12">
      <c r="A10" s="176"/>
      <c r="B10" s="176"/>
      <c r="C10" s="177" t="s">
        <v>101</v>
      </c>
      <c r="D10" s="177" t="s">
        <v>102</v>
      </c>
      <c r="E10" s="177"/>
    </row>
    <row r="11" spans="1:12">
      <c r="A11" s="178" t="s">
        <v>103</v>
      </c>
      <c r="B11" s="179">
        <f>229+14+7+1</f>
        <v>251</v>
      </c>
      <c r="C11" s="180">
        <v>40661262.56</v>
      </c>
      <c r="D11" s="180">
        <f>3730635.72+1090925+999725+1902000+163800+21510.28+1116019.34+1301256.41+7579026+5380204.91+193500+890877.84+193000+2139329.73-D14</f>
        <v>23661973.68</v>
      </c>
      <c r="E11" s="181">
        <f>SUM(C11:D11)</f>
        <v>64323236.24</v>
      </c>
    </row>
    <row r="12" spans="1:12">
      <c r="A12" s="178" t="s">
        <v>104</v>
      </c>
      <c r="B12" s="179"/>
      <c r="C12" s="182"/>
      <c r="D12" s="182"/>
      <c r="E12" s="182"/>
    </row>
    <row r="13" spans="1:12">
      <c r="A13" s="183" t="s">
        <v>105</v>
      </c>
      <c r="B13" s="179">
        <v>196</v>
      </c>
      <c r="C13" s="184">
        <f>696436.51+79010.99+320647.8+942630.52+897930.39+91160.94+82821.57+289963.8+815025.64+951013.87+71891.04+85552.65+366060.12+1022712.65+92269.66+740340.67+82470.87+245778.84+885345.76+79915.14+935628.45+85325.06+331387.2+1014836.19+91814.48+924054.79+81969.66+8591.52+8731.71+5136.3+5785</f>
        <v>12332239.79</v>
      </c>
      <c r="D13" s="182"/>
      <c r="E13" s="181">
        <f>SUM(C13:D13)</f>
        <v>12332239.79</v>
      </c>
    </row>
    <row r="14" spans="1:12">
      <c r="A14" s="183" t="s">
        <v>106</v>
      </c>
      <c r="B14" s="185">
        <v>71</v>
      </c>
      <c r="C14" s="180">
        <v>4446888.49</v>
      </c>
      <c r="D14" s="184">
        <f>58909.03+45929.16+6500+15309.72+6500+6363.63+4746+700+1582+700+70727.33+45929.16+7272.73+4746+34560.64+772.65+9245.76+6838.01+9149.45+64909.09+45929.16+6500+15309.72+3500+6909.09+4746+700+1582+700+360000+42000+5146.02+7191.04+3097.77+7062.64+51545.34+44489.88+5999.99+4746+64818.18+45848.16+6500+15282.72+6500+6727.27+4746+700+1582+700+39932.96+5674.86+31847.84+64000+45128.52+90.91+7000+4746+272.73+41272.5+45128.52+6400+15042.84+6400+4999.98+4746+700+1582+700+52818.07+45128.52+5999.99+4746+771051+82194+58727.22+45128.52+6400+15042.84+6400+6454.54+4746+700+1582+700+6627.28+73334.5+17960.92+3002.8+1856.4+309.4+12327.68+52359.32+63909.09+45128.52+6818.18+4746+57363.58+46221.84+6300+15407.28+6300+6454.54+4931.64+700+1643.88+700</f>
        <v>3039836.55</v>
      </c>
      <c r="E14" s="181">
        <f>SUM(C14:D14)</f>
        <v>7486725.04</v>
      </c>
    </row>
    <row r="15" spans="1:12">
      <c r="A15" s="185" t="s">
        <v>107</v>
      </c>
      <c r="B15" s="185">
        <f>SUM(B11:B14)</f>
        <v>518</v>
      </c>
      <c r="C15" s="181">
        <f>SUM(C11:C14)</f>
        <v>57440390.84</v>
      </c>
      <c r="D15" s="181">
        <f>SUM(D11:D14)</f>
        <v>26701810.23</v>
      </c>
      <c r="E15" s="181">
        <f>SUM(E11:E14)</f>
        <v>84142201.07</v>
      </c>
      <c r="H15" s="186">
        <f>E11+E14</f>
        <v>71809961.28</v>
      </c>
    </row>
    <row r="17" spans="1:12" customHeight="1" ht="11.25" s="187" customFormat="1">
      <c r="A17" s="187" t="s">
        <v>56</v>
      </c>
    </row>
    <row r="18" spans="1:12">
      <c r="A18" s="139"/>
      <c r="E18" s="139"/>
    </row>
    <row r="19" spans="1:12">
      <c r="C19" s="169" t="s">
        <v>92</v>
      </c>
    </row>
    <row r="20" spans="1:12">
      <c r="A20" s="188" t="s">
        <v>108</v>
      </c>
      <c r="C20" s="189" t="s">
        <v>93</v>
      </c>
      <c r="E20" s="188" t="s">
        <v>58</v>
      </c>
      <c r="F20" s="190"/>
    </row>
    <row r="21" spans="1:12">
      <c r="A21" s="191" t="s">
        <v>109</v>
      </c>
      <c r="C21" s="191" t="s">
        <v>94</v>
      </c>
      <c r="E21" s="191" t="s">
        <v>95</v>
      </c>
      <c r="F21" s="192"/>
    </row>
    <row r="23" spans="1:12">
      <c r="A23" s="193" t="s">
        <v>110</v>
      </c>
    </row>
    <row r="24" spans="1:12">
      <c r="A24" s="194" t="s">
        <v>111</v>
      </c>
      <c r="B24" s="194"/>
      <c r="C24" s="194"/>
      <c r="D24" s="194"/>
      <c r="E24" s="194"/>
      <c r="F24" s="195"/>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E3"/>
    <mergeCell ref="A9:A10"/>
    <mergeCell ref="B9:B10"/>
    <mergeCell ref="C9:D9"/>
    <mergeCell ref="A24:E24"/>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0"/>
  <sheetViews>
    <sheetView tabSelected="0" workbookViewId="0" showGridLines="true" showRowColHeaders="1">
      <selection activeCell="F5" sqref="F5:F6"/>
    </sheetView>
  </sheetViews>
  <sheetFormatPr defaultRowHeight="14.4" outlineLevelRow="0" outlineLevelCol="0"/>
  <sheetData>
    <row r="1" spans="1:1" customHeight="1" ht="23.45">
      <c r="A1" s="2" t="s">
        <v>112</v>
      </c>
    </row>
    <row r="3" spans="1:1">
      <c r="A3" t="s">
        <v>113</v>
      </c>
    </row>
    <row r="5" spans="1:1">
      <c r="A5" t="s">
        <v>114</v>
      </c>
    </row>
    <row r="6" spans="1:1">
      <c r="A6" s="1" t="s">
        <v>115</v>
      </c>
    </row>
    <row r="9" spans="1:1">
      <c r="A9" t="s">
        <v>116</v>
      </c>
    </row>
    <row r="10" spans="1:1">
      <c r="A10">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 7 - DFU</vt:lpstr>
      <vt:lpstr>FORM 12</vt:lpstr>
      <vt:lpstr>FORM 13</vt:lpstr>
      <vt:lpstr>FDPP LICENSE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2023-09-14T16:42:50+08:00</dcterms:modified>
  <dc:title/>
  <dc:description/>
  <dc:subject/>
  <cp:keywords/>
  <cp:category/>
</cp:coreProperties>
</file>