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<sst xmlns="http://schemas.openxmlformats.org/spreadsheetml/2006/main" uniqueCount="64">
  <si>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FDP Form 7 - 20% Development Fund Utilization</t>
  </si>
  <si>
    <t>UTILIZATION OF THE 20%  OF THE NATIONAL TAX ALLOTMENT</t>
  </si>
  <si>
    <t>REGION:</t>
  </si>
  <si>
    <t>I</t>
  </si>
  <si>
    <t>CALENDAR YEAR:</t>
  </si>
  <si>
    <t>PROVINCE:</t>
  </si>
  <si>
    <t>ILOCOS NORTE</t>
  </si>
  <si>
    <t>QUARTER:</t>
  </si>
  <si>
    <t>SECOND</t>
  </si>
  <si>
    <t>CITY/MUNICIPALITY:</t>
  </si>
  <si>
    <t>BATAC</t>
  </si>
  <si>
    <t>FUNCTION/PROGRAM PROJECT ACTIVITY</t>
  </si>
  <si>
    <t>LOCATION/COVERAGE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</si>
  <si>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</si>
  <si>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</si>
  <si>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</si>
  <si>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</si>
  <si>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</si>
  <si>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</si>
  <si>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</si>
  <si>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</si>
  <si>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</si>
  <si>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</si>
  <si>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</si>
  <si>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</si>
  <si>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</si>
  <si>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</si>
  <si>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</si>
  <si>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</si>
  <si>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</si>
  <si>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</si>
  <si>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</si>
  <si>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</si>
  <si>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</si>
  <si>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Support to COVID-19 related PPAs</t>
  </si>
  <si>
    <t>All Barangays</t>
  </si>
  <si>
    <t>Jan.-Dec. 2023</t>
  </si>
  <si>
    <t xml:space="preserve">PROVISION OF FOOD ASSISTANCE AND OTHER RELIEF GOODS FPR AFECTED FAMILIES </t>
  </si>
  <si>
    <t>IMPLEMENTED</t>
  </si>
  <si>
    <t>Sub-total</t>
  </si>
  <si>
    <t xml:space="preserve">  ECONOMIC DEVELOPMENT</t>
  </si>
  <si>
    <t>Purchase of Tail Lift (1 ton capacity)</t>
  </si>
  <si>
    <t>Slaughterhouse</t>
  </si>
  <si>
    <t>Purchase of Fertilizer for distribution to Farmers</t>
  </si>
  <si>
    <t>Rural Barangays</t>
  </si>
  <si>
    <t>Purchase of Palay Seeds for Distribution to Farmers</t>
  </si>
  <si>
    <t>Purchase of Assorted Hybrid Vegetables Seeds for Distribution to Farmers</t>
  </si>
  <si>
    <t>Purchase &amp; Installation of Public Address System for the whole public market with complete accessories</t>
  </si>
  <si>
    <t>Public Market</t>
  </si>
  <si>
    <t>Acquisition of 1 unit Digital Weighing Scale for Hogs and Large Animals</t>
  </si>
  <si>
    <t>IMPELEMENTED</t>
  </si>
  <si>
    <t>Purchase of Weighing Scale for Distribution to Barangay</t>
  </si>
  <si>
    <t xml:space="preserve">  ENVIRONMENTAL MANAGEMENT</t>
  </si>
  <si>
    <t>Solid Waste management Implementation</t>
  </si>
  <si>
    <t>Purchase of 2 units Garbage Compactor</t>
  </si>
  <si>
    <t>PROCUREMENT ON GOING</t>
  </si>
  <si>
    <t>Purchase of 2 units Dump Truck</t>
  </si>
  <si>
    <t>Purchase of 2 units Forward Truck (Drop-side)</t>
  </si>
  <si>
    <t xml:space="preserve">  TOTAL SPA-20% DF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</si>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</sst>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9"/>
      <color rgb="FF000000"/>
      <name val="Cambria"/>
    </font>
    <font>
      <b val="1"/>
      <i val="0"/>
      <strike val="0"/>
      <u val="none"/>
      <sz val="8"/>
      <color rgb="FF000000"/>
      <name val="Cambria"/>
    </font>
    <font>
      <b val="1"/>
      <i val="0"/>
      <strike val="0"/>
      <u val="none"/>
      <sz val="7"/>
      <color rgb="FF000000"/>
      <name val="Cambria"/>
    </font>
    <font>
      <b val="1"/>
      <i val="0"/>
      <strike val="0"/>
      <u val="none"/>
      <sz val="14"/>
      <color rgb="FF000000"/>
      <name val="Cambria"/>
    </font>
    <font>
      <b val="0"/>
      <i val="0"/>
      <strike val="0"/>
      <u val="none"/>
      <sz val="14"/>
      <color rgb="FF000000"/>
      <name val="Cambria"/>
    </font>
    <font>
      <b val="0"/>
      <i val="0"/>
      <strike val="0"/>
      <u val="none"/>
      <sz val="10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0"/>
      <i val="0"/>
      <strike val="0"/>
      <u val="none"/>
      <sz val="12"/>
      <color rgb="FF000000"/>
      <name val="Cambria"/>
    </font>
    <font>
      <b val="1"/>
      <i val="0"/>
      <strike val="0"/>
      <u val="none"/>
      <sz val="12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</fills>
  <borders count="19">
    <border/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14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3" numFmtId="0" fillId="2" borderId="2" applyFont="1" applyNumberFormat="0" applyFill="0" applyBorder="1" applyAlignment="1">
      <alignment horizontal="center" vertical="center" textRotation="0" wrapText="true" shrinkToFit="false"/>
    </xf>
    <xf xfId="0" fontId="3" numFmtId="0" fillId="2" borderId="3" applyFont="1" applyNumberFormat="0" applyFill="0" applyBorder="1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top" textRotation="0" wrapText="true" shrinkToFit="false"/>
    </xf>
    <xf xfId="0" fontId="4" numFmtId="164" fillId="3" borderId="5" applyFont="1" applyNumberFormat="1" applyFill="1" applyBorder="1" applyAlignment="1">
      <alignment horizontal="center" vertical="top" textRotation="0" wrapText="true" shrinkToFit="false"/>
    </xf>
    <xf xfId="0" fontId="3" numFmtId="164" fillId="3" borderId="5" applyFont="1" applyNumberFormat="1" applyFill="1" applyBorder="1" applyAlignment="1">
      <alignment horizontal="center" vertical="top" textRotation="0" wrapText="true" shrinkToFit="false"/>
    </xf>
    <xf xfId="0" fontId="3" numFmtId="164" fillId="3" borderId="3" applyFont="1" applyNumberFormat="1" applyFill="1" applyBorder="1" applyAlignment="1">
      <alignment horizontal="center" vertical="top" textRotation="0" wrapText="true" shrinkToFit="false"/>
    </xf>
    <xf xfId="0" fontId="3" numFmtId="164" fillId="3" borderId="2" applyFont="1" applyNumberFormat="1" applyFill="1" applyBorder="1" applyAlignment="1">
      <alignment horizontal="center" vertical="top" textRotation="0" wrapText="true" shrinkToFit="false"/>
    </xf>
    <xf xfId="0" fontId="4" numFmtId="164" fillId="3" borderId="5" applyFont="1" applyNumberFormat="1" applyFill="1" applyBorder="1" applyAlignment="1">
      <alignment horizontal="center" vertical="center" textRotation="0" wrapText="true" shrinkToFit="true"/>
    </xf>
    <xf xfId="0" fontId="4" numFmtId="0" fillId="3" borderId="5" applyFont="1" applyNumberFormat="0" applyFill="1" applyBorder="1" applyAlignment="1">
      <alignment horizontal="center" vertical="center" textRotation="0" wrapText="true" shrinkToFit="false"/>
    </xf>
    <xf xfId="0" fontId="4" numFmtId="0" fillId="3" borderId="6" applyFont="1" applyNumberFormat="0" applyFill="1" applyBorder="1" applyAlignment="1">
      <alignment horizontal="center" vertical="center" textRotation="0" wrapText="false" shrinkToFit="false"/>
    </xf>
    <xf xfId="0" fontId="4" numFmtId="0" fillId="3" borderId="7" applyFont="1" applyNumberFormat="0" applyFill="1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true" shrinkToFit="false"/>
    </xf>
    <xf xfId="0" fontId="3" numFmtId="0" fillId="2" borderId="9" applyFont="1" applyNumberFormat="0" applyFill="0" applyBorder="1" applyAlignment="1">
      <alignment horizontal="center" vertical="center" textRotation="0" wrapText="true" shrinkToFit="false"/>
    </xf>
    <xf xfId="0" fontId="3" numFmtId="0" fillId="2" borderId="10" applyFont="1" applyNumberFormat="0" applyFill="0" applyBorder="1" applyAlignment="1">
      <alignment horizontal="center" vertical="center" textRotation="0" wrapText="true" shrinkToFit="false"/>
    </xf>
    <xf xfId="0" fontId="3" numFmtId="0" fillId="2" borderId="10" applyFont="1" applyNumberFormat="0" applyFill="0" applyBorder="1" applyAlignment="1">
      <alignment horizontal="center" vertical="top" textRotation="0" wrapText="true" shrinkToFit="false"/>
    </xf>
    <xf xfId="0" fontId="4" numFmtId="164" fillId="3" borderId="11" applyFont="1" applyNumberFormat="1" applyFill="1" applyBorder="1" applyAlignment="1">
      <alignment horizontal="center" vertical="top" textRotation="0" wrapText="true" shrinkToFit="false"/>
    </xf>
    <xf xfId="0" fontId="3" numFmtId="164" fillId="3" borderId="11" applyFont="1" applyNumberFormat="1" applyFill="1" applyBorder="1" applyAlignment="1">
      <alignment horizontal="center" vertical="top" textRotation="0" wrapText="true" shrinkToFit="false"/>
    </xf>
    <xf xfId="0" fontId="3" numFmtId="164" fillId="3" borderId="9" applyFont="1" applyNumberFormat="1" applyFill="1" applyBorder="1" applyAlignment="1">
      <alignment horizontal="center" vertical="top" textRotation="0" wrapText="true" shrinkToFit="false"/>
    </xf>
    <xf xfId="0" fontId="3" numFmtId="164" fillId="3" borderId="8" applyFont="1" applyNumberFormat="1" applyFill="1" applyBorder="1" applyAlignment="1">
      <alignment horizontal="center" vertical="top" textRotation="0" wrapText="true" shrinkToFit="false"/>
    </xf>
    <xf xfId="0" fontId="4" numFmtId="164" fillId="3" borderId="11" applyFont="1" applyNumberFormat="1" applyFill="1" applyBorder="1" applyAlignment="1">
      <alignment horizontal="center" vertical="center" textRotation="0" wrapText="true" shrinkToFit="true"/>
    </xf>
    <xf xfId="0" fontId="4" numFmtId="0" fillId="3" borderId="11" applyFont="1" applyNumberFormat="0" applyFill="1" applyBorder="1" applyAlignment="1">
      <alignment horizontal="center" vertical="center" textRotation="0" wrapText="true" shrinkToFit="false"/>
    </xf>
    <xf xfId="0" fontId="5" numFmtId="0" fillId="3" borderId="12" applyFont="1" applyNumberFormat="0" applyFill="1" applyBorder="1" applyAlignment="1">
      <alignment horizontal="center" vertical="center" textRotation="0" wrapText="true" shrinkToFit="false"/>
    </xf>
    <xf xfId="0" fontId="2" numFmtId="164" fillId="3" borderId="11" applyFont="1" applyNumberFormat="1" applyFill="1" applyBorder="1" applyAlignment="1">
      <alignment horizontal="center" vertical="center" textRotation="0" wrapText="true" shrinkToFit="false"/>
    </xf>
    <xf xfId="0" fontId="6" numFmtId="0" fillId="3" borderId="1" applyFont="1" applyNumberFormat="0" applyFill="1" applyBorder="1" applyAlignment="0">
      <alignment horizontal="general" vertical="bottom" textRotation="0" wrapText="false" shrinkToFit="false"/>
    </xf>
    <xf xfId="0" fontId="7" numFmtId="0" fillId="3" borderId="0" applyFont="1" applyNumberFormat="0" applyFill="1" applyBorder="0" applyAlignment="0">
      <alignment horizontal="general" vertical="bottom" textRotation="0" wrapText="false" shrinkToFit="false"/>
    </xf>
    <xf xfId="0" fontId="8" numFmtId="0" fillId="3" borderId="13" applyFont="1" applyNumberFormat="0" applyFill="1" applyBorder="1" applyAlignment="0">
      <alignment horizontal="general" vertical="bottom" textRotation="0" wrapText="false" shrinkToFit="false"/>
    </xf>
    <xf xfId="0" fontId="8" numFmtId="0" fillId="3" borderId="4" applyFont="1" applyNumberFormat="0" applyFill="1" applyBorder="1" applyAlignment="1">
      <alignment horizontal="general" vertical="top" textRotation="0" wrapText="false" shrinkToFit="false"/>
    </xf>
    <xf xfId="0" fontId="8" numFmtId="164" fillId="3" borderId="13" applyFont="1" applyNumberFormat="1" applyFill="1" applyBorder="1" applyAlignment="1">
      <alignment horizontal="general" vertical="top" textRotation="0" wrapText="false" shrinkToFit="false"/>
    </xf>
    <xf xfId="0" fontId="8" numFmtId="164" fillId="3" borderId="13" applyFont="1" applyNumberFormat="1" applyFill="1" applyBorder="1" applyAlignment="1">
      <alignment horizontal="general" vertical="top" textRotation="0" wrapText="false" shrinkToFit="false"/>
    </xf>
    <xf xfId="0" fontId="8" numFmtId="164" fillId="3" borderId="14" applyFont="1" applyNumberFormat="1" applyFill="1" applyBorder="1" applyAlignment="1">
      <alignment horizontal="general" vertical="top" textRotation="0" wrapText="false" shrinkToFit="false"/>
    </xf>
    <xf xfId="0" fontId="8" numFmtId="164" fillId="3" borderId="1" applyFont="1" applyNumberFormat="1" applyFill="1" applyBorder="1" applyAlignment="1">
      <alignment horizontal="general" vertical="top" textRotation="0" wrapText="false" shrinkToFit="false"/>
    </xf>
    <xf xfId="0" fontId="8" numFmtId="0" fillId="3" borderId="14" applyFont="1" applyNumberFormat="0" applyFill="1" applyBorder="1" applyAlignment="1">
      <alignment horizontal="general" vertical="top" textRotation="0" wrapText="false" shrinkToFit="false"/>
    </xf>
    <xf xfId="0" fontId="8" numFmtId="9" fillId="3" borderId="14" applyFont="1" applyNumberFormat="1" applyFill="1" applyBorder="1" applyAlignment="1">
      <alignment horizontal="general" vertical="top" textRotation="0" wrapText="false" shrinkToFit="false"/>
    </xf>
    <xf xfId="0" fontId="0" numFmtId="164" fillId="3" borderId="14" applyFont="0" applyNumberFormat="1" applyFill="1" applyBorder="1" applyAlignment="1">
      <alignment horizontal="general" vertical="top" textRotation="0" wrapText="false" shrinkToFit="false"/>
    </xf>
    <xf xfId="0" fontId="7" numFmtId="0" fillId="2" borderId="0" applyFont="1" applyNumberFormat="0" applyFill="0" applyBorder="0" applyAlignment="1">
      <alignment horizontal="left" vertical="top" textRotation="0" wrapText="true" shrinkToFit="false"/>
    </xf>
    <xf xfId="0" fontId="7" numFmtId="0" fillId="2" borderId="13" applyFont="1" applyNumberFormat="0" applyFill="0" applyBorder="1" applyAlignment="1">
      <alignment horizontal="left" vertical="top" textRotation="0" wrapText="true" shrinkToFit="false"/>
    </xf>
    <xf xfId="0" fontId="8" numFmtId="0" fillId="3" borderId="13" applyFont="1" applyNumberFormat="0" applyFill="1" applyBorder="1" applyAlignment="1">
      <alignment horizontal="general" vertical="top" textRotation="0" wrapText="false" shrinkToFit="false"/>
    </xf>
    <xf xfId="0" fontId="8" numFmtId="164" fillId="3" borderId="8" applyFont="1" applyNumberFormat="1" applyFill="1" applyBorder="1" applyAlignment="1">
      <alignment horizontal="general" vertical="top" textRotation="0" wrapText="false" shrinkToFit="false"/>
    </xf>
    <xf xfId="0" fontId="8" numFmtId="164" fillId="3" borderId="9" applyFont="1" applyNumberFormat="1" applyFill="1" applyBorder="1" applyAlignment="1">
      <alignment horizontal="general" vertical="top" textRotation="0" wrapText="false" shrinkToFit="false"/>
    </xf>
    <xf xfId="0" fontId="8" numFmtId="164" fillId="3" borderId="11" applyFont="1" applyNumberFormat="1" applyFill="1" applyBorder="1" applyAlignment="1">
      <alignment horizontal="general" vertical="top" textRotation="0" wrapText="false" shrinkToFit="false"/>
    </xf>
    <xf xfId="0" fontId="8" numFmtId="0" fillId="3" borderId="11" applyFont="1" applyNumberFormat="0" applyFill="1" applyBorder="1" applyAlignment="1">
      <alignment horizontal="general" vertical="top" textRotation="0" wrapText="false" shrinkToFit="false"/>
    </xf>
    <xf xfId="0" fontId="8" numFmtId="9" fillId="3" borderId="11" applyFont="1" applyNumberFormat="1" applyFill="1" applyBorder="1" applyAlignment="1">
      <alignment horizontal="general" vertical="top" textRotation="0" wrapText="false" shrinkToFit="false"/>
    </xf>
    <xf xfId="0" fontId="0" numFmtId="164" fillId="3" borderId="10" applyFont="0" applyNumberFormat="1" applyFill="1" applyBorder="1" applyAlignment="1">
      <alignment horizontal="general" vertical="top" textRotation="0" wrapText="false" shrinkToFit="false"/>
    </xf>
    <xf xfId="0" fontId="9" numFmtId="164" fillId="3" borderId="0" applyFont="1" applyNumberFormat="1" applyFill="1" applyBorder="0" applyAlignment="1">
      <alignment horizontal="general" vertical="center" textRotation="0" wrapText="false" shrinkToFit="false"/>
    </xf>
    <xf xfId="0" fontId="9" numFmtId="164" fillId="3" borderId="0" applyFont="1" applyNumberFormat="1" applyFill="1" applyBorder="0" applyAlignment="1">
      <alignment horizontal="general" vertical="center" textRotation="0" wrapText="false" shrinkToFit="false"/>
    </xf>
    <xf xfId="0" fontId="8" numFmtId="164" fillId="3" borderId="14" applyFont="1" applyNumberFormat="1" applyFill="1" applyBorder="1" applyAlignment="1">
      <alignment horizontal="general" vertical="center" textRotation="0" wrapText="false" shrinkToFit="false"/>
    </xf>
    <xf xfId="0" fontId="8" numFmtId="0" fillId="3" borderId="11" applyFont="1" applyNumberFormat="0" applyFill="1" applyBorder="1" applyAlignment="1">
      <alignment horizontal="general" vertical="center" textRotation="0" wrapText="false" shrinkToFit="false"/>
    </xf>
    <xf xfId="0" fontId="8" numFmtId="9" fillId="3" borderId="11" applyFont="1" applyNumberFormat="1" applyFill="1" applyBorder="1" applyAlignment="1">
      <alignment horizontal="general" vertical="center" textRotation="0" wrapText="false" shrinkToFit="false"/>
    </xf>
    <xf xfId="0" fontId="0" numFmtId="164" fillId="3" borderId="10" applyFont="0" applyNumberFormat="1" applyFill="1" applyBorder="1" applyAlignment="1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general" vertical="top" textRotation="0" wrapText="false" shrinkToFit="false"/>
    </xf>
    <xf xfId="0" fontId="9" numFmtId="164" fillId="3" borderId="0" applyFont="1" applyNumberFormat="1" applyFill="1" applyBorder="0" applyAlignment="1">
      <alignment horizontal="general" vertical="top" textRotation="0" wrapText="false" shrinkToFit="false"/>
    </xf>
    <xf xfId="0" fontId="9" numFmtId="164" fillId="3" borderId="0" applyFont="1" applyNumberFormat="1" applyFill="1" applyBorder="0" applyAlignment="1">
      <alignment horizontal="general" vertical="top" textRotation="0" wrapText="false" shrinkToFit="false"/>
    </xf>
    <xf xfId="0" fontId="9" numFmtId="164" fillId="3" borderId="14" applyFont="1" applyNumberFormat="1" applyFill="1" applyBorder="1" applyAlignment="1">
      <alignment horizontal="general" vertical="top" textRotation="0" wrapText="false" shrinkToFit="false"/>
    </xf>
    <xf xfId="0" fontId="9" numFmtId="0" fillId="3" borderId="14" applyFont="1" applyNumberFormat="0" applyFill="1" applyBorder="1" applyAlignment="1">
      <alignment horizontal="general" vertical="top" textRotation="0" wrapText="false" shrinkToFit="false"/>
    </xf>
    <xf xfId="0" fontId="9" numFmtId="9" fillId="3" borderId="14" applyFont="1" applyNumberFormat="1" applyFill="1" applyBorder="1" applyAlignment="1">
      <alignment horizontal="general" vertical="top" textRotation="0" wrapText="false" shrinkToFit="false"/>
    </xf>
    <xf xfId="0" fontId="2" numFmtId="164" fillId="3" borderId="13" applyFont="1" applyNumberFormat="1" applyFill="1" applyBorder="1" applyAlignment="1">
      <alignment horizontal="general" vertical="top" textRotation="0" wrapText="false" shrinkToFit="false"/>
    </xf>
    <xf xfId="0" fontId="10" numFmtId="0" fillId="2" borderId="13" applyFont="1" applyNumberFormat="0" applyFill="0" applyBorder="1" applyAlignment="1">
      <alignment horizontal="general" vertical="top" textRotation="0" wrapText="false" shrinkToFit="false"/>
    </xf>
    <xf xfId="0" fontId="10" numFmtId="0" fillId="2" borderId="13" applyFont="1" applyNumberFormat="0" applyFill="0" applyBorder="1" applyAlignment="1">
      <alignment horizontal="general" vertical="top" textRotation="0" wrapText="false" shrinkToFit="false"/>
    </xf>
    <xf xfId="0" fontId="10" numFmtId="4" fillId="2" borderId="0" applyFont="1" applyNumberFormat="1" applyFill="0" applyBorder="0" applyAlignment="1">
      <alignment horizontal="general" vertical="top" textRotation="0" wrapText="false" shrinkToFit="false"/>
    </xf>
    <xf xfId="0" fontId="0" numFmtId="164" fillId="3" borderId="13" applyFont="0" applyNumberFormat="1" applyFill="1" applyBorder="1" applyAlignment="1">
      <alignment horizontal="general" vertical="top" textRotation="0" wrapText="false" shrinkToFit="false"/>
    </xf>
    <xf xfId="0" fontId="6" numFmtId="0" fillId="3" borderId="1" applyFont="1" applyNumberFormat="0" applyFill="1" applyBorder="1" applyAlignment="1">
      <alignment horizontal="general" vertical="top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3" borderId="13" applyFont="1" applyNumberFormat="0" applyFill="1" applyBorder="1" applyAlignment="1">
      <alignment horizontal="general" vertical="top" textRotation="0" wrapText="false" shrinkToFit="false"/>
    </xf>
    <xf xfId="0" fontId="10" numFmtId="0" fillId="2" borderId="13" applyFont="1" applyNumberFormat="0" applyFill="0" applyBorder="1" applyAlignment="1">
      <alignment horizontal="general" vertical="top" textRotation="0" wrapText="true" shrinkToFit="false"/>
    </xf>
    <xf xfId="0" fontId="8" numFmtId="164" fillId="3" borderId="7" applyFont="1" applyNumberFormat="1" applyFill="1" applyBorder="1" applyAlignment="1">
      <alignment horizontal="general" vertical="top" textRotation="0" wrapText="false" shrinkToFit="false"/>
    </xf>
    <xf xfId="0" fontId="8" numFmtId="164" fillId="3" borderId="12" applyFont="1" applyNumberFormat="1" applyFill="1" applyBorder="1" applyAlignment="1">
      <alignment horizontal="general" vertical="top" textRotation="0" wrapText="false" shrinkToFit="false"/>
    </xf>
    <xf xfId="0" fontId="8" numFmtId="164" fillId="3" borderId="6" applyFont="1" applyNumberFormat="1" applyFill="1" applyBorder="1" applyAlignment="1">
      <alignment horizontal="general" vertical="top" textRotation="0" wrapText="false" shrinkToFit="false"/>
    </xf>
    <xf xfId="0" fontId="8" numFmtId="0" fillId="3" borderId="14" applyFont="1" applyNumberFormat="0" applyFill="1" applyBorder="1" applyAlignment="1">
      <alignment horizontal="general" vertical="top" textRotation="0" wrapText="true" shrinkToFit="false"/>
    </xf>
    <xf xfId="0" fontId="7" numFmtId="0" fillId="2" borderId="0" applyFont="1" applyNumberFormat="0" applyFill="0" applyBorder="0" applyAlignment="1">
      <alignment horizontal="left" vertical="bottom" textRotation="0" wrapText="true" shrinkToFit="false"/>
    </xf>
    <xf xfId="0" fontId="7" numFmtId="0" fillId="2" borderId="13" applyFont="1" applyNumberFormat="0" applyFill="0" applyBorder="1" applyAlignment="1">
      <alignment horizontal="left" vertical="bottom" textRotation="0" wrapText="true" shrinkToFit="false"/>
    </xf>
    <xf xfId="0" fontId="10" numFmtId="4" fillId="2" borderId="8" applyFont="1" applyNumberFormat="1" applyFill="0" applyBorder="1" applyAlignment="1">
      <alignment horizontal="general" vertical="top" textRotation="0" wrapText="false" shrinkToFit="false"/>
    </xf>
    <xf xfId="0" fontId="8" numFmtId="164" fillId="3" borderId="8" applyFont="1" applyNumberFormat="1" applyFill="1" applyBorder="1" applyAlignment="1">
      <alignment horizontal="general" vertical="top" textRotation="0" wrapText="false" shrinkToFit="false"/>
    </xf>
    <xf xfId="0" fontId="8" numFmtId="0" fillId="3" borderId="11" applyFont="1" applyNumberFormat="0" applyFill="1" applyBorder="1" applyAlignment="1">
      <alignment horizontal="general" vertical="top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false" shrinkToFit="false"/>
    </xf>
    <xf xfId="0" fontId="11" numFmtId="4" fillId="2" borderId="5" applyFont="1" applyNumberFormat="1" applyFill="0" applyBorder="1" applyAlignment="1">
      <alignment horizontal="general" vertical="top" textRotation="0" wrapText="false" shrinkToFit="false"/>
    </xf>
    <xf xfId="0" fontId="11" numFmtId="10" fillId="2" borderId="5" applyFont="1" applyNumberFormat="1" applyFill="0" applyBorder="1" applyAlignment="1">
      <alignment horizontal="general" vertical="top" textRotation="0" wrapText="false" shrinkToFit="false"/>
    </xf>
    <xf xfId="0" fontId="12" numFmtId="4" fillId="2" borderId="5" applyFont="1" applyNumberFormat="1" applyFill="0" applyBorder="1" applyAlignment="1">
      <alignment horizontal="general" vertical="top" textRotation="0" wrapText="false" shrinkToFit="false"/>
    </xf>
    <xf xfId="0" fontId="6" numFmtId="0" fillId="3" borderId="15" applyFont="1" applyNumberFormat="0" applyFill="1" applyBorder="1" applyAlignment="1">
      <alignment horizontal="general" vertical="top" textRotation="0" wrapText="false" shrinkToFit="false"/>
    </xf>
    <xf xfId="0" fontId="6" numFmtId="0" fillId="3" borderId="16" applyFont="1" applyNumberFormat="0" applyFill="1" applyBorder="1" applyAlignment="1">
      <alignment horizontal="general" vertical="top" textRotation="0" wrapText="false" shrinkToFit="false"/>
    </xf>
    <xf xfId="0" fontId="2" numFmtId="0" fillId="2" borderId="16" applyFont="1" applyNumberFormat="0" applyFill="0" applyBorder="1" applyAlignment="1">
      <alignment horizontal="general" vertical="top" textRotation="0" wrapText="false" shrinkToFit="false"/>
    </xf>
    <xf xfId="0" fontId="8" numFmtId="0" fillId="3" borderId="17" applyFont="1" applyNumberFormat="0" applyFill="1" applyBorder="1" applyAlignment="1">
      <alignment horizontal="general" vertical="top" textRotation="0" wrapText="false" shrinkToFit="false"/>
    </xf>
    <xf xfId="0" fontId="10" numFmtId="0" fillId="2" borderId="17" applyFont="1" applyNumberFormat="0" applyFill="0" applyBorder="1" applyAlignment="1">
      <alignment horizontal="general" vertical="top" textRotation="0" wrapText="false" shrinkToFit="false"/>
    </xf>
    <xf xfId="0" fontId="11" numFmtId="4" fillId="2" borderId="16" applyFont="1" applyNumberFormat="1" applyFill="0" applyBorder="1" applyAlignment="1">
      <alignment horizontal="general" vertical="top" textRotation="0" wrapText="false" shrinkToFit="false"/>
    </xf>
    <xf xfId="0" fontId="8" numFmtId="164" fillId="3" borderId="18" applyFont="1" applyNumberFormat="1" applyFill="1" applyBorder="1" applyAlignment="1">
      <alignment horizontal="general" vertical="top" textRotation="0" wrapText="false" shrinkToFit="false"/>
    </xf>
    <xf xfId="0" fontId="8" numFmtId="164" fillId="3" borderId="15" applyFont="1" applyNumberFormat="1" applyFill="1" applyBorder="1" applyAlignment="1">
      <alignment horizontal="general" vertical="top" textRotation="0" wrapText="false" shrinkToFit="false"/>
    </xf>
    <xf xfId="0" fontId="8" numFmtId="0" fillId="3" borderId="18" applyFont="1" applyNumberFormat="0" applyFill="1" applyBorder="1" applyAlignment="1">
      <alignment horizontal="general" vertical="top" textRotation="0" wrapText="false" shrinkToFit="false"/>
    </xf>
    <xf xfId="0" fontId="8" numFmtId="9" fillId="3" borderId="18" applyFont="1" applyNumberFormat="1" applyFill="1" applyBorder="1" applyAlignment="1">
      <alignment horizontal="general" vertical="top" textRotation="0" wrapText="false" shrinkToFit="false"/>
    </xf>
    <xf xfId="0" fontId="0" numFmtId="164" fillId="2" borderId="16" applyFont="0" applyNumberFormat="1" applyFill="0" applyBorder="1" applyAlignment="1">
      <alignment horizontal="general" vertical="top" textRotation="0" wrapText="false" shrinkToFit="false"/>
    </xf>
    <xf xfId="0" fontId="7" numFmtId="0" fillId="3" borderId="1" applyFont="1" applyNumberFormat="0" applyFill="1" applyBorder="1" applyAlignment="1">
      <alignment horizontal="general" vertical="top" textRotation="0" wrapText="false" shrinkToFit="false"/>
    </xf>
    <xf xfId="0" fontId="7" numFmtId="0" fillId="2" borderId="0" applyFont="1" applyNumberFormat="0" applyFill="0" applyBorder="0" applyAlignment="1">
      <alignment horizontal="general" vertical="top" textRotation="0" wrapText="fals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8" numFmtId="0" fillId="3" borderId="14" applyFont="1" applyNumberFormat="0" applyFill="1" applyBorder="1" applyAlignment="1">
      <alignment horizontal="center" vertical="top" textRotation="0" wrapText="true" shrinkToFit="false"/>
    </xf>
    <xf xfId="0" fontId="6" numFmtId="0" fillId="2" borderId="1" applyFont="1" applyNumberFormat="0" applyFill="0" applyBorder="1" applyAlignment="1">
      <alignment horizontal="left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11" numFmtId="4" fillId="2" borderId="14" applyFont="1" applyNumberFormat="1" applyFill="0" applyBorder="1" applyAlignment="1">
      <alignment horizontal="general" vertical="top" textRotation="0" wrapText="false" shrinkToFit="false"/>
    </xf>
    <xf xfId="0" fontId="11" numFmtId="4" fillId="2" borderId="12" applyFont="1" applyNumberFormat="1" applyFill="0" applyBorder="1" applyAlignment="1">
      <alignment horizontal="general" vertical="top" textRotation="0" wrapText="false" shrinkToFit="false"/>
    </xf>
    <xf xfId="0" fontId="9" numFmtId="9" fillId="3" borderId="12" applyFont="1" applyNumberFormat="1" applyFill="1" applyBorder="1" applyAlignment="1">
      <alignment horizontal="general" vertical="top" textRotation="0" wrapText="false" shrinkToFit="false"/>
    </xf>
    <xf xfId="0" fontId="2" numFmtId="164" fillId="3" borderId="12" applyFont="1" applyNumberFormat="1" applyFill="1" applyBorder="1" applyAlignment="1">
      <alignment horizontal="general" vertical="top" textRotation="0" wrapText="false" shrinkToFit="false"/>
    </xf>
    <xf xfId="0" fontId="8" numFmtId="0" fillId="3" borderId="12" applyFont="1" applyNumberFormat="0" applyFill="1" applyBorder="1" applyAlignment="1">
      <alignment horizontal="general" vertical="top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6" numFmtId="0" fillId="2" borderId="9" applyFont="1" applyNumberFormat="0" applyFill="0" applyBorder="1" applyAlignment="1">
      <alignment horizontal="general" vertical="center" textRotation="0" wrapText="false" shrinkToFit="false"/>
    </xf>
    <xf xfId="0" fontId="10" numFmtId="0" fillId="2" borderId="10" applyFont="1" applyNumberFormat="0" applyFill="0" applyBorder="1" applyAlignment="1">
      <alignment horizontal="general" vertical="top" textRotation="0" wrapText="false" shrinkToFit="false"/>
    </xf>
    <xf xfId="0" fontId="10" numFmtId="0" fillId="2" borderId="10" applyFont="1" applyNumberFormat="0" applyFill="0" applyBorder="1" applyAlignment="1">
      <alignment horizontal="general" vertical="top" textRotation="0" wrapText="false" shrinkToFit="false"/>
    </xf>
    <xf xfId="0" fontId="2" numFmtId="164" fillId="2" borderId="12" applyFont="1" applyNumberFormat="1" applyFill="0" applyBorder="1" applyAlignment="1">
      <alignment horizontal="general" vertical="top" textRotation="0" wrapText="false" shrinkToFit="false"/>
    </xf>
    <xf xfId="0" fontId="9" numFmtId="0" fillId="3" borderId="0" applyFont="1" applyNumberFormat="0" applyFill="1" applyBorder="0" applyAlignment="0">
      <alignment horizontal="general" vertical="bottom" textRotation="0" wrapText="false" shrinkToFit="false"/>
    </xf>
    <xf xfId="0" fontId="9" numFmtId="0" fillId="3" borderId="0" applyFont="1" applyNumberFormat="0" applyFill="1" applyBorder="0" applyAlignment="1">
      <alignment horizontal="center" vertical="top" textRotation="0" wrapText="false" shrinkToFit="false"/>
    </xf>
    <xf xfId="0" fontId="9" numFmtId="0" fillId="3" borderId="0" applyFont="1" applyNumberFormat="0" applyFill="1" applyBorder="0" applyAlignment="1">
      <alignment horizontal="general" vertical="top" textRotation="0" wrapText="false" shrinkToFit="false"/>
    </xf>
    <xf xfId="0" fontId="3" numFmtId="164" fillId="3" borderId="0" applyFont="1" applyNumberFormat="1" applyFill="1" applyBorder="0" applyAlignment="1">
      <alignment horizontal="right" vertical="top" textRotation="0" wrapText="false" shrinkToFit="false"/>
    </xf>
    <xf xfId="0" fontId="3" numFmtId="164" fillId="3" borderId="0" applyFont="1" applyNumberFormat="1" applyFill="1" applyBorder="0" applyAlignment="1">
      <alignment horizontal="right" vertical="top" textRotation="0" wrapText="false" shrinkToFit="false"/>
    </xf>
    <xf xfId="0" fontId="8" numFmtId="164" fillId="3" borderId="0" applyFont="1" applyNumberFormat="1" applyFill="1" applyBorder="0" applyAlignment="1">
      <alignment horizontal="general" vertical="top" textRotation="0" wrapText="false" shrinkToFit="false"/>
    </xf>
    <xf xfId="0" fontId="0" numFmtId="164" fillId="3" borderId="0" applyFont="0" applyNumberFormat="1" applyFill="1" applyBorder="0" applyAlignment="1">
      <alignment horizontal="right" vertical="top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top" textRotation="0" wrapText="false" shrinkToFit="false"/>
    </xf>
    <xf xfId="0" fontId="4" numFmtId="0" fillId="3" borderId="0" applyFont="1" applyNumberFormat="0" applyFill="1" applyBorder="0" applyAlignment="1">
      <alignment horizontal="general" vertical="top" textRotation="0" wrapText="false" shrinkToFit="false"/>
    </xf>
    <xf xfId="0" fontId="0" numFmtId="164" fillId="3" borderId="0" applyFont="0" applyNumberFormat="1" applyFill="1" applyBorder="0" applyAlignment="1">
      <alignment horizontal="general" vertical="top" textRotation="0" wrapText="false" shrinkToFit="false"/>
    </xf>
    <xf xfId="0" fontId="8" numFmtId="164" fillId="3" borderId="0" applyFont="1" applyNumberFormat="1" applyFill="1" applyBorder="0" applyAlignment="1">
      <alignment horizontal="general" vertical="top" textRotation="0" wrapText="false" shrinkToFit="false"/>
    </xf>
    <xf xfId="0" fontId="0" numFmtId="164" fillId="3" borderId="0" applyFont="0" applyNumberFormat="1" applyFill="1" applyBorder="0" applyAlignment="1">
      <alignment horizontal="general" vertical="top" textRotation="0" wrapText="false" shrinkToFit="false"/>
    </xf>
    <xf xfId="0" fontId="6" numFmtId="0" fillId="3" borderId="0" applyFont="1" applyNumberFormat="0" applyFill="1" applyBorder="0" applyAlignment="1">
      <alignment horizontal="center" vertical="bottom" textRotation="0" wrapText="false" shrinkToFit="false"/>
    </xf>
    <xf xfId="0" fontId="6" numFmtId="164" fillId="3" borderId="0" applyFont="1" applyNumberFormat="1" applyFill="1" applyBorder="0" applyAlignment="1">
      <alignment horizontal="general" vertical="top" textRotation="0" wrapText="false" shrinkToFit="false"/>
    </xf>
    <xf xfId="0" fontId="6" numFmtId="0" fillId="3" borderId="0" applyFont="1" applyNumberFormat="0" applyFill="1" applyBorder="0" applyAlignment="1">
      <alignment horizontal="center" vertical="top" textRotation="0" wrapText="false" shrinkToFit="false"/>
    </xf>
    <xf xfId="0" fontId="7" numFmtId="0" fillId="3" borderId="0" applyFont="1" applyNumberFormat="0" applyFill="1" applyBorder="0" applyAlignment="1">
      <alignment horizontal="center" vertical="bottom" textRotation="0" wrapText="false" shrinkToFit="false"/>
    </xf>
    <xf xfId="0" fontId="7" numFmtId="164" fillId="3" borderId="0" applyFont="1" applyNumberFormat="1" applyFill="1" applyBorder="0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95250</xdr:rowOff>
    </xdr:from>
    <xdr:ext cx="1247775" cy="342900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28575</xdr:colOff>
      <xdr:row>34</xdr:row>
      <xdr:rowOff>66675</xdr:rowOff>
    </xdr:from>
    <xdr:ext cx="1209675" cy="676275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Y39"/>
  <sheetViews>
    <sheetView tabSelected="1" workbookViewId="0" zoomScale="98" zoomScaleNormal="98" showGridLines="true" showRowColHeaders="1">
      <selection activeCell="D16" sqref="D16"/>
    </sheetView>
  </sheetViews>
  <sheetFormatPr defaultRowHeight="14.4" defaultColWidth="9" outlineLevelRow="0" outlineLevelCol="0"/>
  <cols>
    <col min="1" max="1" width="20.7109375" customWidth="true" style="3"/>
    <col min="2" max="2" width="20.7109375" customWidth="true" style="3"/>
    <col min="3" max="3" width="20.7109375" customWidth="true" style="3"/>
    <col min="4" max="4" width="20.7109375" customWidth="true" style="3"/>
    <col min="5" max="5" width="20.7109375" customWidth="true" style="3"/>
    <col min="6" max="6" width="20.7109375" customWidth="true" style="3"/>
    <col min="7" max="7" width="15.7109375" hidden="true" customWidth="true" style="3"/>
    <col min="8" max="8" width="15.7109375" hidden="true" customWidth="true" style="3"/>
    <col min="9" max="9" width="15.7109375" hidden="true" customWidth="true" style="3"/>
    <col min="10" max="10" width="15.7109375" hidden="true" customWidth="true" style="3"/>
    <col min="11" max="11" width="8.85546875" hidden="true" customWidth="true" style="3"/>
    <col min="12" max="12" width="9" hidden="true" style="4"/>
    <col min="13" max="13" width="9" hidden="true" style="4"/>
    <col min="14" max="14" width="9" hidden="true" style="4"/>
    <col min="15" max="15" width="9" hidden="true" style="4"/>
    <col min="16" max="16" width="9" hidden="true" style="4"/>
    <col min="17" max="17" width="9" hidden="true" style="4"/>
    <col min="18" max="18" width="9" hidden="true" style="4"/>
    <col min="19" max="19" width="9" hidden="true" style="4"/>
    <col min="20" max="20" width="13" customWidth="true" style="4"/>
    <col min="21" max="21" width="14.28515625" customWidth="true" style="4"/>
    <col min="22" max="22" width="16.5703125" customWidth="true" style="4"/>
    <col min="23" max="23" width="9" style="4"/>
    <col min="24" max="24" width="13.85546875" customWidth="true" style="4"/>
    <col min="25" max="25" width="9" style="4"/>
  </cols>
  <sheetData>
    <row r="1" spans="1:25">
      <c r="A1" s="1" t="s">
        <v>0</v>
      </c>
      <c r="B1" s="2"/>
      <c r="C1" s="2"/>
      <c r="D1" s="2"/>
      <c r="E1" s="2"/>
    </row>
    <row r="2" spans="1:25">
      <c r="A2" s="5"/>
      <c r="B2" s="5"/>
      <c r="C2" s="5"/>
      <c r="D2" s="5"/>
      <c r="E2" s="5"/>
    </row>
    <row r="3" spans="1: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5">
      <c r="A4" s="7"/>
      <c r="B4" s="7"/>
      <c r="C4" s="7"/>
      <c r="D4" s="7"/>
      <c r="E4" s="7"/>
    </row>
    <row r="5" spans="1:25">
      <c r="A5" s="8" t="s">
        <v>2</v>
      </c>
      <c r="B5" s="9" t="s">
        <v>3</v>
      </c>
      <c r="C5" s="10"/>
      <c r="D5" s="9" t="s">
        <v>4</v>
      </c>
      <c r="E5" s="10">
        <v>2023</v>
      </c>
      <c r="S5" s="4">
        <v>2023</v>
      </c>
      <c r="X5" s="11"/>
    </row>
    <row r="6" spans="1:25">
      <c r="A6" s="12" t="s">
        <v>5</v>
      </c>
      <c r="B6" s="13" t="s">
        <v>6</v>
      </c>
      <c r="C6" s="14"/>
      <c r="D6" s="15" t="s">
        <v>7</v>
      </c>
      <c r="E6" s="14">
        <v>4</v>
      </c>
      <c r="S6" s="16" t="s">
        <v>8</v>
      </c>
    </row>
    <row r="7" spans="1:25">
      <c r="A7" s="12" t="s">
        <v>9</v>
      </c>
      <c r="B7" s="17" t="s">
        <v>10</v>
      </c>
      <c r="D7" s="18"/>
    </row>
    <row r="8" spans="1:25">
      <c r="A8" s="19"/>
    </row>
    <row r="9" spans="1:25" customHeight="1" ht="24">
      <c r="A9" s="20" t="s">
        <v>11</v>
      </c>
      <c r="B9" s="21"/>
      <c r="C9" s="21"/>
      <c r="D9" s="22"/>
      <c r="E9" s="23" t="s">
        <v>12</v>
      </c>
      <c r="F9" s="24" t="s">
        <v>13</v>
      </c>
      <c r="G9" s="25" t="s">
        <v>14</v>
      </c>
      <c r="H9" s="25" t="s">
        <v>15</v>
      </c>
      <c r="I9" s="25" t="s">
        <v>16</v>
      </c>
      <c r="J9" s="26" t="s">
        <v>17</v>
      </c>
      <c r="K9" s="27" t="s">
        <v>18</v>
      </c>
      <c r="L9" s="27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27" t="s">
        <v>24</v>
      </c>
      <c r="R9" s="27" t="s">
        <v>25</v>
      </c>
      <c r="S9" s="28" t="s">
        <v>26</v>
      </c>
      <c r="T9" s="29" t="s">
        <v>27</v>
      </c>
      <c r="U9" s="30" t="s">
        <v>28</v>
      </c>
      <c r="V9" s="31"/>
      <c r="W9" s="29" t="s">
        <v>29</v>
      </c>
      <c r="X9" s="29" t="s">
        <v>30</v>
      </c>
    </row>
    <row r="10" spans="1:25" customHeight="1" ht="23.25">
      <c r="A10" s="32"/>
      <c r="B10" s="33"/>
      <c r="C10" s="33"/>
      <c r="D10" s="34"/>
      <c r="E10" s="35"/>
      <c r="F10" s="36"/>
      <c r="G10" s="37"/>
      <c r="H10" s="37"/>
      <c r="I10" s="37"/>
      <c r="J10" s="38"/>
      <c r="K10" s="39"/>
      <c r="L10" s="39"/>
      <c r="M10" s="39"/>
      <c r="N10" s="39"/>
      <c r="O10" s="39"/>
      <c r="P10" s="39"/>
      <c r="Q10" s="39"/>
      <c r="R10" s="39"/>
      <c r="S10" s="40"/>
      <c r="T10" s="41"/>
      <c r="U10" s="42" t="s">
        <v>31</v>
      </c>
      <c r="V10" s="43" t="s">
        <v>32</v>
      </c>
      <c r="W10" s="41"/>
      <c r="X10" s="41"/>
    </row>
    <row r="11" spans="1:25" customHeight="1" ht="18">
      <c r="A11" s="44" t="s">
        <v>33</v>
      </c>
      <c r="B11" s="45"/>
      <c r="C11" s="45"/>
      <c r="D11" s="46"/>
      <c r="E11" s="47"/>
      <c r="F11" s="48"/>
      <c r="G11" s="4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  <c r="S11" s="50"/>
      <c r="T11" s="52"/>
      <c r="U11" s="53"/>
      <c r="V11" s="54"/>
      <c r="W11" s="52"/>
      <c r="X11" s="52"/>
    </row>
    <row r="12" spans="1:25" customHeight="1" ht="24.75">
      <c r="A12" s="44"/>
      <c r="B12" s="55" t="s">
        <v>34</v>
      </c>
      <c r="C12" s="55"/>
      <c r="D12" s="56"/>
      <c r="E12" s="57" t="s">
        <v>35</v>
      </c>
      <c r="F12" s="58">
        <v>1157843.8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61" t="s">
        <v>36</v>
      </c>
      <c r="U12" s="62">
        <f>V12/F12</f>
        <v>0</v>
      </c>
      <c r="V12" s="63">
        <v>0</v>
      </c>
      <c r="W12" s="61"/>
      <c r="X12" s="61"/>
    </row>
    <row r="13" spans="1:25" customHeight="1" ht="35.1">
      <c r="A13" s="44"/>
      <c r="B13" s="55" t="s">
        <v>37</v>
      </c>
      <c r="C13" s="55"/>
      <c r="D13" s="56"/>
      <c r="E13" s="57"/>
      <c r="F13" s="64">
        <v>16651175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7" t="s">
        <v>36</v>
      </c>
      <c r="U13" s="68">
        <f>V13/F13</f>
        <v>0.80263885281369</v>
      </c>
      <c r="V13" s="69">
        <f>11864880+1500000</f>
        <v>13364880</v>
      </c>
      <c r="W13" s="52"/>
      <c r="X13" s="52" t="s">
        <v>38</v>
      </c>
    </row>
    <row r="14" spans="1:25" customHeight="1" ht="18">
      <c r="A14" s="44"/>
      <c r="B14" s="70" t="s">
        <v>39</v>
      </c>
      <c r="C14" s="45"/>
      <c r="D14" s="46"/>
      <c r="E14" s="57"/>
      <c r="F14" s="71">
        <f>F13+F12</f>
        <v>17809018.8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74"/>
      <c r="U14" s="75"/>
      <c r="V14" s="76">
        <f>SUM(V11:V13)</f>
        <v>13364880</v>
      </c>
      <c r="W14" s="74"/>
      <c r="X14" s="74"/>
    </row>
    <row r="15" spans="1:25" customHeight="1" ht="18">
      <c r="A15" s="44" t="s">
        <v>40</v>
      </c>
      <c r="B15" s="45"/>
      <c r="C15" s="45"/>
      <c r="D15" s="77"/>
      <c r="E15" s="78"/>
      <c r="F15" s="79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  <c r="S15" s="50"/>
      <c r="T15" s="52"/>
      <c r="U15" s="53"/>
      <c r="V15" s="80"/>
      <c r="W15" s="52"/>
      <c r="X15" s="52"/>
    </row>
    <row r="16" spans="1:25" customHeight="1" ht="18">
      <c r="A16" s="81"/>
      <c r="B16" s="82" t="s">
        <v>41</v>
      </c>
      <c r="C16" s="82"/>
      <c r="D16" s="77"/>
      <c r="E16" s="78" t="s">
        <v>42</v>
      </c>
      <c r="F16" s="79">
        <v>150000</v>
      </c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50"/>
      <c r="T16" s="52" t="s">
        <v>36</v>
      </c>
      <c r="U16" s="53">
        <f>V16/F16</f>
        <v>0.99666666666667</v>
      </c>
      <c r="V16" s="80">
        <v>149500</v>
      </c>
      <c r="W16" s="52"/>
      <c r="X16" s="52"/>
    </row>
    <row r="17" spans="1:25" customHeight="1" ht="14.45">
      <c r="A17" s="81"/>
      <c r="B17" s="82" t="s">
        <v>43</v>
      </c>
      <c r="C17" s="82"/>
      <c r="D17" s="83"/>
      <c r="E17" s="84" t="s">
        <v>44</v>
      </c>
      <c r="F17" s="79">
        <f>80000000-F13</f>
        <v>63348825</v>
      </c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7"/>
      <c r="S17" s="50"/>
      <c r="T17" s="52" t="s">
        <v>36</v>
      </c>
      <c r="U17" s="53">
        <f>V17/F17</f>
        <v>1</v>
      </c>
      <c r="V17" s="80">
        <v>63348825</v>
      </c>
      <c r="W17" s="52"/>
      <c r="X17" s="88" t="s">
        <v>38</v>
      </c>
    </row>
    <row r="18" spans="1:25" customHeight="1" ht="18">
      <c r="A18" s="81"/>
      <c r="B18" s="89" t="s">
        <v>45</v>
      </c>
      <c r="C18" s="89"/>
      <c r="D18" s="90"/>
      <c r="E18" s="78" t="s">
        <v>44</v>
      </c>
      <c r="F18" s="79">
        <v>20000000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1"/>
      <c r="S18" s="50"/>
      <c r="T18" s="52" t="s">
        <v>36</v>
      </c>
      <c r="U18" s="53">
        <f>V18/F18</f>
        <v>0.2987875</v>
      </c>
      <c r="V18" s="80">
        <v>5975750</v>
      </c>
      <c r="W18" s="52"/>
      <c r="X18" s="88" t="s">
        <v>38</v>
      </c>
    </row>
    <row r="19" spans="1:25" customHeight="1" ht="39.75">
      <c r="A19" s="81"/>
      <c r="B19" s="89" t="s">
        <v>46</v>
      </c>
      <c r="C19" s="89"/>
      <c r="D19" s="90"/>
      <c r="E19" s="84" t="s">
        <v>44</v>
      </c>
      <c r="F19" s="79">
        <v>2000000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50"/>
      <c r="T19" s="52" t="s">
        <v>36</v>
      </c>
      <c r="U19" s="53">
        <f>V19/F19</f>
        <v>0.8931685</v>
      </c>
      <c r="V19" s="80">
        <v>1786337</v>
      </c>
      <c r="W19" s="52"/>
      <c r="X19" s="88"/>
    </row>
    <row r="20" spans="1:25" customHeight="1" ht="18">
      <c r="A20" s="81"/>
      <c r="B20" s="89" t="s">
        <v>47</v>
      </c>
      <c r="C20" s="89"/>
      <c r="D20" s="90"/>
      <c r="E20" s="84" t="s">
        <v>48</v>
      </c>
      <c r="F20" s="79">
        <v>500000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50"/>
      <c r="T20" s="52" t="s">
        <v>36</v>
      </c>
      <c r="U20" s="53">
        <f>V20/F20</f>
        <v>0.991</v>
      </c>
      <c r="V20" s="80">
        <v>495500</v>
      </c>
      <c r="W20" s="52"/>
      <c r="X20" s="52"/>
    </row>
    <row r="21" spans="1:25" customHeight="1" ht="14.45">
      <c r="A21" s="81"/>
      <c r="B21" s="89" t="s">
        <v>49</v>
      </c>
      <c r="C21" s="89"/>
      <c r="D21" s="90"/>
      <c r="E21" s="84" t="s">
        <v>42</v>
      </c>
      <c r="F21" s="79">
        <v>1000000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1"/>
      <c r="S21" s="50"/>
      <c r="T21" s="52" t="s">
        <v>36</v>
      </c>
      <c r="U21" s="53">
        <f>V21/F21</f>
        <v>0.492</v>
      </c>
      <c r="V21" s="80">
        <v>492000</v>
      </c>
      <c r="W21" s="52"/>
      <c r="X21" s="52" t="s">
        <v>50</v>
      </c>
    </row>
    <row r="22" spans="1:25" customHeight="1" ht="18">
      <c r="A22" s="81"/>
      <c r="B22" s="55" t="s">
        <v>51</v>
      </c>
      <c r="C22" s="55"/>
      <c r="D22" s="56"/>
      <c r="E22" s="84" t="s">
        <v>35</v>
      </c>
      <c r="F22" s="91">
        <v>1000000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92"/>
      <c r="S22" s="60"/>
      <c r="T22" s="61" t="s">
        <v>36</v>
      </c>
      <c r="U22" s="62">
        <f>V22/F22</f>
        <v>0.7344</v>
      </c>
      <c r="V22" s="63">
        <v>734400</v>
      </c>
      <c r="W22" s="61"/>
      <c r="X22" s="93"/>
    </row>
    <row r="23" spans="1:25" customHeight="1" ht="18">
      <c r="A23" s="81"/>
      <c r="B23" s="70" t="s">
        <v>39</v>
      </c>
      <c r="C23" s="94"/>
      <c r="D23" s="83"/>
      <c r="E23" s="78"/>
      <c r="F23" s="95">
        <f>SUM(F16:F22)</f>
        <v>87998825</v>
      </c>
      <c r="G23" s="95">
        <f>SUM(G16:G22)</f>
        <v>0</v>
      </c>
      <c r="H23" s="95">
        <f>SUM(H16:H22)</f>
        <v>0</v>
      </c>
      <c r="I23" s="95">
        <f>SUM(I16:I22)</f>
        <v>0</v>
      </c>
      <c r="J23" s="95">
        <f>SUM(J16:J22)</f>
        <v>0</v>
      </c>
      <c r="K23" s="95">
        <f>SUM(K16:K22)</f>
        <v>0</v>
      </c>
      <c r="L23" s="95">
        <f>SUM(L16:L22)</f>
        <v>0</v>
      </c>
      <c r="M23" s="95">
        <f>SUM(M16:M22)</f>
        <v>0</v>
      </c>
      <c r="N23" s="95">
        <f>SUM(N16:N22)</f>
        <v>0</v>
      </c>
      <c r="O23" s="95">
        <f>SUM(O16:O22)</f>
        <v>0</v>
      </c>
      <c r="P23" s="95">
        <f>SUM(P16:P22)</f>
        <v>0</v>
      </c>
      <c r="Q23" s="95">
        <f>SUM(Q16:Q22)</f>
        <v>0</v>
      </c>
      <c r="R23" s="95">
        <f>SUM(R16:R22)</f>
        <v>0</v>
      </c>
      <c r="S23" s="95">
        <f>SUM(S16:S22)</f>
        <v>0</v>
      </c>
      <c r="T23" s="95">
        <f>SUM(T16:T22)</f>
        <v>0</v>
      </c>
      <c r="U23" s="96">
        <f>V23/F23</f>
        <v>0.82935552832666</v>
      </c>
      <c r="V23" s="97">
        <f>SUM(V16:V22)</f>
        <v>72982312</v>
      </c>
      <c r="W23" s="52"/>
      <c r="X23" s="52"/>
    </row>
    <row r="24" spans="1:25" customHeight="1" ht="18.75">
      <c r="A24" s="98"/>
      <c r="B24" s="99"/>
      <c r="C24" s="100"/>
      <c r="D24" s="101"/>
      <c r="E24" s="102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  <c r="S24" s="104"/>
      <c r="T24" s="106"/>
      <c r="U24" s="107"/>
      <c r="V24" s="108"/>
      <c r="W24" s="106"/>
      <c r="X24" s="106"/>
    </row>
    <row r="25" spans="1:25" customHeight="1" ht="18">
      <c r="A25" s="81" t="s">
        <v>52</v>
      </c>
      <c r="B25" s="70"/>
      <c r="C25" s="70"/>
      <c r="D25" s="83"/>
      <c r="E25" s="78"/>
      <c r="F25" s="7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50"/>
      <c r="T25" s="52"/>
      <c r="U25" s="53"/>
      <c r="V25" s="80"/>
      <c r="W25" s="52"/>
      <c r="X25" s="52"/>
    </row>
    <row r="26" spans="1:25" customHeight="1" ht="18">
      <c r="A26" s="109"/>
      <c r="B26" s="110" t="s">
        <v>53</v>
      </c>
      <c r="C26" s="110"/>
      <c r="D26" s="83"/>
      <c r="E26" s="78"/>
      <c r="F26" s="111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50"/>
      <c r="T26" s="52"/>
      <c r="U26" s="53"/>
      <c r="V26" s="80"/>
      <c r="W26" s="52"/>
      <c r="X26" s="52"/>
    </row>
    <row r="27" spans="1:25" customHeight="1" ht="25.5">
      <c r="A27" s="109"/>
      <c r="B27" s="55" t="s">
        <v>54</v>
      </c>
      <c r="C27" s="55"/>
      <c r="D27" s="56"/>
      <c r="E27" s="78"/>
      <c r="F27" s="79">
        <v>5000000</v>
      </c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50"/>
      <c r="T27" s="52" t="s">
        <v>36</v>
      </c>
      <c r="U27" s="53">
        <f>V27/F27</f>
        <v>0</v>
      </c>
      <c r="V27" s="80">
        <v>0</v>
      </c>
      <c r="W27" s="52"/>
      <c r="X27" s="112" t="s">
        <v>55</v>
      </c>
    </row>
    <row r="28" spans="1:25" customHeight="1" ht="25.5">
      <c r="A28" s="109"/>
      <c r="B28" s="55" t="s">
        <v>56</v>
      </c>
      <c r="C28" s="55"/>
      <c r="D28" s="56"/>
      <c r="E28" s="78"/>
      <c r="F28" s="79">
        <v>10000000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0"/>
      <c r="T28" s="52" t="s">
        <v>36</v>
      </c>
      <c r="U28" s="53">
        <f>V28/F28</f>
        <v>0.998</v>
      </c>
      <c r="V28" s="80">
        <v>9980000</v>
      </c>
      <c r="W28" s="52"/>
      <c r="X28" s="112" t="s">
        <v>55</v>
      </c>
    </row>
    <row r="29" spans="1:25" customHeight="1" ht="25.5">
      <c r="A29" s="109"/>
      <c r="B29" s="55" t="s">
        <v>57</v>
      </c>
      <c r="C29" s="55"/>
      <c r="D29" s="56"/>
      <c r="E29" s="78"/>
      <c r="F29" s="79">
        <v>6000000</v>
      </c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  <c r="S29" s="50"/>
      <c r="T29" s="52" t="s">
        <v>36</v>
      </c>
      <c r="U29" s="53">
        <f>V29/F29</f>
        <v>0.83333333333333</v>
      </c>
      <c r="V29" s="80">
        <v>5000000</v>
      </c>
      <c r="W29" s="52"/>
      <c r="X29" s="112" t="s">
        <v>55</v>
      </c>
    </row>
    <row r="30" spans="1:25" customHeight="1" ht="18">
      <c r="A30" s="113"/>
      <c r="B30" s="114" t="s">
        <v>39</v>
      </c>
      <c r="C30" s="115"/>
      <c r="D30" s="46"/>
      <c r="E30" s="78"/>
      <c r="F30" s="116">
        <f>SUM(F27:F29)</f>
        <v>21000000</v>
      </c>
      <c r="G30" s="116">
        <f>SUM(G27:G29)</f>
        <v>0</v>
      </c>
      <c r="H30" s="116">
        <f>SUM(H27:H29)</f>
        <v>0</v>
      </c>
      <c r="I30" s="116">
        <f>SUM(I27:I29)</f>
        <v>0</v>
      </c>
      <c r="J30" s="116">
        <f>SUM(J27:J29)</f>
        <v>0</v>
      </c>
      <c r="K30" s="116">
        <f>SUM(K27:K29)</f>
        <v>0</v>
      </c>
      <c r="L30" s="116">
        <f>SUM(L27:L29)</f>
        <v>0</v>
      </c>
      <c r="M30" s="116">
        <f>SUM(M27:M29)</f>
        <v>0</v>
      </c>
      <c r="N30" s="116">
        <f>SUM(N27:N29)</f>
        <v>0</v>
      </c>
      <c r="O30" s="116">
        <f>SUM(O27:O29)</f>
        <v>0</v>
      </c>
      <c r="P30" s="116">
        <f>SUM(P27:P29)</f>
        <v>0</v>
      </c>
      <c r="Q30" s="116">
        <f>SUM(Q27:Q29)</f>
        <v>0</v>
      </c>
      <c r="R30" s="116">
        <f>SUM(R27:R29)</f>
        <v>0</v>
      </c>
      <c r="S30" s="116"/>
      <c r="T30" s="117"/>
      <c r="U30" s="118">
        <f>V30/F30</f>
        <v>0.71333333333333</v>
      </c>
      <c r="V30" s="119">
        <f>SUM(V27:V29)</f>
        <v>14980000</v>
      </c>
      <c r="W30" s="120"/>
      <c r="X30" s="120"/>
    </row>
    <row r="31" spans="1:25" customHeight="1" ht="18">
      <c r="A31" s="121"/>
      <c r="B31" s="122" t="s">
        <v>58</v>
      </c>
      <c r="C31" s="122"/>
      <c r="D31" s="123"/>
      <c r="E31" s="124"/>
      <c r="F31" s="117">
        <f>F30+F23+F14</f>
        <v>126807843.8</v>
      </c>
      <c r="G31" s="117">
        <f>G30+G23+G14</f>
        <v>0</v>
      </c>
      <c r="H31" s="117">
        <f>H30+H23+H14</f>
        <v>0</v>
      </c>
      <c r="I31" s="117">
        <f>I30+I23+I14</f>
        <v>0</v>
      </c>
      <c r="J31" s="117">
        <f>J30+J23+J14</f>
        <v>0</v>
      </c>
      <c r="K31" s="117">
        <f>K30+K23+K14</f>
        <v>0</v>
      </c>
      <c r="L31" s="117">
        <f>L30+L23+L14</f>
        <v>0</v>
      </c>
      <c r="M31" s="117">
        <f>M30+M23+M14</f>
        <v>0</v>
      </c>
      <c r="N31" s="117">
        <f>N30+N23+N14</f>
        <v>0</v>
      </c>
      <c r="O31" s="117">
        <f>O30+O23+O14</f>
        <v>0</v>
      </c>
      <c r="P31" s="117">
        <f>P30+P23+P14</f>
        <v>0</v>
      </c>
      <c r="Q31" s="117">
        <f>Q30+Q23+Q14</f>
        <v>0</v>
      </c>
      <c r="R31" s="117">
        <f>R30+R23+R14</f>
        <v>0</v>
      </c>
      <c r="S31" s="117"/>
      <c r="T31" s="117"/>
      <c r="U31" s="118">
        <f>V31/F31</f>
        <v>0.79906091739729</v>
      </c>
      <c r="V31" s="125">
        <f>V30+V23+V14</f>
        <v>101327192</v>
      </c>
      <c r="W31" s="61"/>
      <c r="X31" s="61"/>
    </row>
    <row r="32" spans="1:25">
      <c r="A32" s="126"/>
      <c r="B32" s="126"/>
      <c r="C32" s="126"/>
      <c r="D32" s="126"/>
      <c r="E32" s="127"/>
      <c r="F32" s="128"/>
      <c r="G32" s="129"/>
      <c r="H32" s="129"/>
      <c r="I32" s="129"/>
      <c r="J32" s="130"/>
      <c r="K32" s="130"/>
      <c r="L32" s="130"/>
      <c r="M32" s="130"/>
      <c r="N32" s="130"/>
      <c r="O32" s="130"/>
      <c r="P32" s="130"/>
      <c r="Q32" s="130"/>
      <c r="R32" s="130"/>
      <c r="S32" s="131"/>
      <c r="T32" s="128"/>
      <c r="U32" s="128"/>
      <c r="V32" s="132"/>
      <c r="W32" s="128"/>
      <c r="X32" s="128"/>
    </row>
    <row r="33" spans="1:25">
      <c r="A33" s="133" t="s">
        <v>59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</row>
    <row r="34" spans="1:25">
      <c r="A34" s="134"/>
      <c r="B34" s="134"/>
      <c r="C34" s="134"/>
      <c r="D34" s="135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28"/>
      <c r="U34" s="128"/>
      <c r="V34" s="138"/>
      <c r="W34" s="128"/>
      <c r="X34" s="128"/>
    </row>
    <row r="35" spans="1:25">
      <c r="A35" s="134"/>
      <c r="B35" s="134"/>
      <c r="C35" s="134"/>
      <c r="D35" s="135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28"/>
      <c r="U35" s="128"/>
      <c r="V35" s="138"/>
      <c r="W35" s="128"/>
      <c r="X35" s="128"/>
    </row>
    <row r="36" spans="1:25">
      <c r="A36" s="134"/>
      <c r="B36" s="134"/>
      <c r="C36" s="134"/>
      <c r="D36" s="134"/>
      <c r="E36" s="136"/>
      <c r="F36" s="129"/>
      <c r="G36" s="129"/>
      <c r="H36" s="129"/>
      <c r="I36" s="129"/>
      <c r="J36" s="130"/>
      <c r="K36" s="130"/>
      <c r="L36" s="130"/>
      <c r="M36" s="130"/>
      <c r="N36" s="130"/>
      <c r="O36" s="130"/>
      <c r="P36" s="130"/>
      <c r="Q36" s="130"/>
      <c r="R36" s="130"/>
      <c r="S36" s="139"/>
      <c r="T36" s="128"/>
      <c r="U36" s="128"/>
      <c r="V36" s="140"/>
      <c r="W36" s="128"/>
      <c r="X36" s="128"/>
    </row>
    <row r="37" spans="1:25" customHeight="1" ht="18">
      <c r="A37" s="134"/>
      <c r="B37" s="141" t="s">
        <v>60</v>
      </c>
      <c r="C37" s="134"/>
      <c r="D37" s="142" t="s">
        <v>61</v>
      </c>
      <c r="E37" s="143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V37" s="138"/>
      <c r="W37" s="72"/>
      <c r="X37" s="72"/>
    </row>
    <row r="38" spans="1:25" customHeight="1" ht="18">
      <c r="A38" s="134"/>
      <c r="B38" s="144" t="s">
        <v>62</v>
      </c>
      <c r="C38" s="134"/>
      <c r="D38" s="145" t="s">
        <v>63</v>
      </c>
      <c r="E38" s="145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W38" s="131"/>
      <c r="X38" s="131"/>
    </row>
    <row r="39" spans="1:25">
      <c r="A39" s="134"/>
      <c r="B39" s="134"/>
      <c r="C39" s="134"/>
      <c r="D39" s="134"/>
      <c r="E39" s="136"/>
      <c r="F39" s="129"/>
      <c r="G39" s="129"/>
      <c r="H39" s="129"/>
      <c r="I39" s="129"/>
      <c r="J39" s="130"/>
      <c r="K39" s="130"/>
      <c r="L39" s="130"/>
      <c r="M39" s="130"/>
      <c r="N39" s="130"/>
      <c r="O39" s="130"/>
      <c r="P39" s="130"/>
      <c r="Q39" s="130"/>
      <c r="R39" s="130"/>
      <c r="S39" s="139"/>
      <c r="T39" s="128"/>
      <c r="U39" s="128"/>
      <c r="V39" s="140"/>
      <c r="W39" s="128"/>
      <c r="X39" s="128"/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B27:D27"/>
    <mergeCell ref="B28:D28"/>
    <mergeCell ref="B29:D29"/>
    <mergeCell ref="A33:X33"/>
    <mergeCell ref="D38:E38"/>
    <mergeCell ref="B13:D13"/>
    <mergeCell ref="B18:D18"/>
    <mergeCell ref="B19:D19"/>
    <mergeCell ref="B20:D20"/>
    <mergeCell ref="B21:D21"/>
    <mergeCell ref="B22:D22"/>
    <mergeCell ref="S9:S10"/>
    <mergeCell ref="T9:T10"/>
    <mergeCell ref="U9:V9"/>
    <mergeCell ref="W9:W10"/>
    <mergeCell ref="X9:X10"/>
    <mergeCell ref="B12:D12"/>
    <mergeCell ref="M9:M10"/>
    <mergeCell ref="N9:N10"/>
    <mergeCell ref="O9:O10"/>
    <mergeCell ref="P9:P10"/>
    <mergeCell ref="Q9:Q10"/>
    <mergeCell ref="R9:R10"/>
    <mergeCell ref="A3:X3"/>
    <mergeCell ref="A9:D10"/>
    <mergeCell ref="E9:E10"/>
    <mergeCell ref="F9:F10"/>
    <mergeCell ref="G9:G10"/>
    <mergeCell ref="H9:H10"/>
    <mergeCell ref="I9:I10"/>
    <mergeCell ref="J9:J10"/>
    <mergeCell ref="K9:K10"/>
    <mergeCell ref="L9:L10"/>
  </mergeCells>
  <printOptions gridLines="false" gridLinesSet="true"/>
  <pageMargins left="0.7" right="0.7" top="0.75" bottom="0.75" header="0.3" footer="0.3"/>
  <pageSetup paperSize="9" orientation="landscape" scale="89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2024-03-15T18:42:33+08:00</dcterms:created>
  <dcterms:modified xsi:type="dcterms:W3CDTF">2024-03-15T18:45:25+08:00</dcterms:modified>
  <dc:title/>
  <dc:description/>
  <dc:subject/>
  <cp:keywords/>
  <cp:category/>
</cp:coreProperties>
</file>