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indows 10\Downloads\Financial Reports\2024\Quarterly Reports\1st Quarter\"/>
    </mc:Choice>
  </mc:AlternateContent>
  <xr:revisionPtr revIDLastSave="0" documentId="13_ncr:1_{C8A9994B-10BB-4467-8005-78AA3DDE33EE}" xr6:coauthVersionLast="47" xr6:coauthVersionMax="47" xr10:uidLastSave="{00000000-0000-0000-0000-000000000000}"/>
  <workbookProtection workbookAlgorithmName="SHA-512" workbookHashValue="KPJ4sAegVH1LrAx1o2JKLdwnAFhiPlFWHqGmosZmXCKf+d5lueUDiSRT5sOVr3aIo3qCvqTKVyBZFhoDfVhklQ==" workbookSaltValue="UAlVzXiE4dgeNDePK6N/Jw==" workbookSpinCount="100000" lockStructure="1"/>
  <bookViews>
    <workbookView xWindow="-120" yWindow="-120" windowWidth="29040" windowHeight="15840" xr2:uid="{00000000-000D-0000-FFFF-FFFF00000000}"/>
  </bookViews>
  <sheets>
    <sheet name="Q1 2024" sheetId="1" r:id="rId1"/>
  </sheets>
  <definedNames>
    <definedName name="_xlnm.Print_Area" localSheetId="0">'Q1 2024'!$A$1:$G$68</definedName>
    <definedName name="_xlnm.Print_Titles" localSheetId="0">'Q1 2024'!$1:$6</definedName>
  </definedNames>
  <calcPr calcId="999999"/>
</workbook>
</file>

<file path=xl/calcChain.xml><?xml version="1.0" encoding="utf-8"?>
<calcChain xmlns="http://schemas.openxmlformats.org/spreadsheetml/2006/main">
  <c r="G73" i="1" l="1"/>
  <c r="G72" i="1"/>
  <c r="G58" i="1"/>
  <c r="I57" i="1"/>
  <c r="G56" i="1"/>
  <c r="G54" i="1"/>
  <c r="F53" i="1"/>
  <c r="F49" i="1"/>
  <c r="L41" i="1"/>
  <c r="I41" i="1"/>
  <c r="G41" i="1"/>
  <c r="L40" i="1"/>
  <c r="F40" i="1"/>
  <c r="L37" i="1"/>
  <c r="I37" i="1"/>
  <c r="L36" i="1"/>
  <c r="I36" i="1"/>
  <c r="L35" i="1"/>
  <c r="F35" i="1"/>
  <c r="L33" i="1"/>
  <c r="L29" i="1"/>
  <c r="L27" i="1"/>
  <c r="I27" i="1"/>
  <c r="G27" i="1"/>
  <c r="L26" i="1"/>
  <c r="I26" i="1"/>
  <c r="F26" i="1"/>
  <c r="L25" i="1"/>
  <c r="L24" i="1"/>
  <c r="L23" i="1"/>
  <c r="F23" i="1"/>
  <c r="L22" i="1"/>
  <c r="L21" i="1"/>
  <c r="L20" i="1"/>
  <c r="I20" i="1"/>
  <c r="F20" i="1"/>
  <c r="L19" i="1"/>
  <c r="L17" i="1"/>
  <c r="L16" i="1"/>
  <c r="L15" i="1"/>
  <c r="L14" i="1"/>
</calcChain>
</file>

<file path=xl/sharedStrings.xml><?xml version="1.0" encoding="utf-8"?>
<sst xmlns="http://schemas.openxmlformats.org/spreadsheetml/2006/main" count="60" uniqueCount="52">
  <si>
    <t>FDP Form 9 - Statement of Cash Flow</t>
  </si>
  <si>
    <t>(BLGF Memorandum Circular No. 09 - 2012 dated February 21, 2012, Annex 2)</t>
  </si>
  <si>
    <t>STATEMENT OF CASH FLOWS</t>
  </si>
  <si>
    <t>ALL FUNDS</t>
  </si>
  <si>
    <r>
      <t xml:space="preserve">REGION:     </t>
    </r>
    <r>
      <rPr>
        <b/>
        <u/>
        <sz val="12"/>
        <color rgb="FF000000"/>
        <rFont val="Times New Roman"/>
      </rPr>
      <t xml:space="preserve">          I         </t>
    </r>
  </si>
  <si>
    <r>
      <t xml:space="preserve">      CALENDAR YEAR:  </t>
    </r>
    <r>
      <rPr>
        <b/>
        <u/>
        <sz val="12"/>
        <color rgb="FF000000"/>
        <rFont val="Times New Roman"/>
      </rPr>
      <t xml:space="preserve">    2024__</t>
    </r>
  </si>
  <si>
    <r>
      <t xml:space="preserve">PROVINCE:     </t>
    </r>
    <r>
      <rPr>
        <b/>
        <u/>
        <sz val="12"/>
        <color rgb="FF000000"/>
        <rFont val="Times New Roman"/>
      </rPr>
      <t xml:space="preserve">    ILOCOS NORTE    </t>
    </r>
  </si>
  <si>
    <r>
      <t xml:space="preserve">      QUARTER:    </t>
    </r>
    <r>
      <rPr>
        <b/>
        <u/>
        <sz val="12"/>
        <color rgb="FF000000"/>
        <rFont val="Times New Roman"/>
      </rPr>
      <t xml:space="preserve">     1     </t>
    </r>
  </si>
  <si>
    <r>
      <t xml:space="preserve">CITY/MUNICIPALITY:  </t>
    </r>
    <r>
      <rPr>
        <b/>
        <u/>
        <sz val="12"/>
        <color rgb="FF000000"/>
        <rFont val="Times New Roman"/>
      </rPr>
      <t xml:space="preserve">     CITY OF BATAC    </t>
    </r>
  </si>
  <si>
    <t>Cash Flows from Operating Activities:</t>
  </si>
  <si>
    <t>Cash Inflows:</t>
  </si>
  <si>
    <t>JULY</t>
  </si>
  <si>
    <t>AUG</t>
  </si>
  <si>
    <t>SEPT</t>
  </si>
  <si>
    <t>TOTAL</t>
  </si>
  <si>
    <t>Collection from Taxpayers</t>
  </si>
  <si>
    <t>Share from Internal Revenue Collections</t>
  </si>
  <si>
    <t>Receipts from Sale of Goods or Services</t>
  </si>
  <si>
    <t>Interest Income</t>
  </si>
  <si>
    <t xml:space="preserve">Dividend Income </t>
  </si>
  <si>
    <t>Other Receipts</t>
  </si>
  <si>
    <t>Total Cash Inflows</t>
  </si>
  <si>
    <t>Cash Outflows:</t>
  </si>
  <si>
    <t>Payments:</t>
  </si>
  <si>
    <t>To Suppliers/Creditors</t>
  </si>
  <si>
    <t>To Employees</t>
  </si>
  <si>
    <t>Other Expenses</t>
  </si>
  <si>
    <t>Total Cash Outflows</t>
  </si>
  <si>
    <t>Net Cash from Operating Activities</t>
  </si>
  <si>
    <t>Cash Flows from Investing Activities</t>
  </si>
  <si>
    <t>From Sale of Property, Plant and Equipment</t>
  </si>
  <si>
    <t>From Sale of Debt Securities of Other Entities</t>
  </si>
  <si>
    <t>From Collection of Principal on Loans</t>
  </si>
  <si>
    <t>to Other Entities</t>
  </si>
  <si>
    <t>To Purchase Property, Plant &amp; Equipment</t>
  </si>
  <si>
    <t>To Purchase Debt Securities of Other Entities</t>
  </si>
  <si>
    <t>To Grant/Make Loans to Other Entities</t>
  </si>
  <si>
    <t>Net Cash from Investing Activities</t>
  </si>
  <si>
    <t>Cash Flows from Financing Activities</t>
  </si>
  <si>
    <t>From Issuance of Debt Securities</t>
  </si>
  <si>
    <t>From Acquisition of Loan</t>
  </si>
  <si>
    <t>Retirement/Redemption of Debt Securities</t>
  </si>
  <si>
    <t>Payment of Loan Amortization</t>
  </si>
  <si>
    <t>Net Cash from Financing Activities</t>
  </si>
  <si>
    <t xml:space="preserve">Net Increase in Cash </t>
  </si>
  <si>
    <t>Cash Beginning of the Period, January 1, 2024</t>
  </si>
  <si>
    <t>Cash at the End of the Period,March 31, 2024</t>
  </si>
  <si>
    <t>We hereby certify that we have reviewed the contents and hereby attest to the veracity and correctness of the data or information contained in this document.</t>
  </si>
  <si>
    <t>JOSELLE MARIYA C. ARCIBAL</t>
  </si>
  <si>
    <t>ENGR. ALBERT D. CHUA</t>
  </si>
  <si>
    <t>Accountant III, Acting City Accountant</t>
  </si>
  <si>
    <t>City Mayor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</si>
</sst>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rgb="FF000000"/>
      <name val="Calibri"/>
    </font>
    <font>
      <sz val="6"/>
      <color rgb="FF000000"/>
      <name val="Times New Roman"/>
    </font>
    <font>
      <sz val="11"/>
      <color rgb="FF000000"/>
      <name val="Times New Roman"/>
    </font>
    <font>
      <b/>
      <sz val="12"/>
      <color rgb="FF000000"/>
      <name val="Times New Roman"/>
    </font>
    <font>
      <sz val="12"/>
      <color rgb="FF000000"/>
      <name val="Calibri"/>
    </font>
    <font>
      <b/>
      <sz val="11"/>
      <color rgb="FF000000"/>
      <name val="Times New Roman"/>
    </font>
    <font>
      <b/>
      <sz val="11"/>
      <color rgb="FF000000"/>
      <name val="Calibri"/>
    </font>
    <font>
      <sz val="11"/>
      <color rgb="FFFFFFFF"/>
      <name val="Calibri"/>
    </font>
    <font>
      <b/>
      <u/>
      <sz val="12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none"/>
    </fill>
  </fills>
  <borders count="4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32">
    <xf numFmtId="0" fontId="0" fillId="2" borderId="0" xfId="0" applyFill="1"/>
    <xf numFmtId="0" fontId="1" fillId="2" borderId="0" xfId="0" applyFont="1" applyFill="1" applyAlignment="1">
      <alignment vertical="top"/>
    </xf>
    <xf numFmtId="0" fontId="1" fillId="2" borderId="0" xfId="0" applyFont="1" applyFill="1"/>
    <xf numFmtId="0" fontId="2" fillId="2" borderId="0" xfId="0" applyFont="1" applyFill="1"/>
    <xf numFmtId="43" fontId="2" fillId="2" borderId="0" xfId="0" applyNumberFormat="1" applyFont="1" applyFill="1"/>
    <xf numFmtId="43" fontId="0" fillId="2" borderId="0" xfId="0" applyNumberFormat="1" applyFill="1"/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43" fontId="4" fillId="2" borderId="0" xfId="0" applyNumberFormat="1" applyFont="1" applyFill="1"/>
    <xf numFmtId="0" fontId="3" fillId="2" borderId="0" xfId="0" applyFont="1" applyFill="1" applyAlignment="1">
      <alignment horizontal="left" vertical="center"/>
    </xf>
    <xf numFmtId="0" fontId="5" fillId="2" borderId="0" xfId="0" applyFont="1" applyFill="1"/>
    <xf numFmtId="43" fontId="5" fillId="2" borderId="0" xfId="0" applyNumberFormat="1" applyFont="1" applyFill="1"/>
    <xf numFmtId="43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43" fontId="2" fillId="2" borderId="1" xfId="0" applyNumberFormat="1" applyFont="1" applyFill="1" applyBorder="1"/>
    <xf numFmtId="0" fontId="2" fillId="2" borderId="0" xfId="0" applyFont="1" applyFill="1" applyAlignment="1">
      <alignment horizontal="left"/>
    </xf>
    <xf numFmtId="43" fontId="2" fillId="2" borderId="2" xfId="0" applyNumberFormat="1" applyFont="1" applyFill="1" applyBorder="1"/>
    <xf numFmtId="43" fontId="0" fillId="2" borderId="2" xfId="0" applyNumberFormat="1" applyFill="1" applyBorder="1"/>
    <xf numFmtId="0" fontId="0" fillId="2" borderId="0" xfId="0" applyFill="1" applyAlignment="1">
      <alignment horizontal="left"/>
    </xf>
    <xf numFmtId="43" fontId="0" fillId="2" borderId="1" xfId="0" applyNumberFormat="1" applyFill="1" applyBorder="1"/>
    <xf numFmtId="43" fontId="6" fillId="2" borderId="0" xfId="0" applyNumberFormat="1" applyFont="1" applyFill="1"/>
    <xf numFmtId="43" fontId="5" fillId="2" borderId="2" xfId="0" applyNumberFormat="1" applyFont="1" applyFill="1" applyBorder="1"/>
    <xf numFmtId="43" fontId="5" fillId="2" borderId="3" xfId="0" applyNumberFormat="1" applyFont="1" applyFill="1" applyBorder="1"/>
    <xf numFmtId="0" fontId="2" fillId="2" borderId="0" xfId="0" applyFont="1" applyFill="1" applyAlignment="1">
      <alignment horizontal="justify" wrapText="1"/>
    </xf>
    <xf numFmtId="0" fontId="7" fillId="2" borderId="0" xfId="0" applyFont="1" applyFill="1"/>
    <xf numFmtId="43" fontId="7" fillId="2" borderId="0" xfId="0" applyNumberFormat="1" applyFont="1" applyFill="1"/>
    <xf numFmtId="0" fontId="2" fillId="2" borderId="0" xfId="0" applyFont="1" applyFill="1" applyAlignment="1">
      <alignment horizontal="center"/>
    </xf>
    <xf numFmtId="43" fontId="2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justify" wrapText="1"/>
    </xf>
    <xf numFmtId="0" fontId="5" fillId="2" borderId="0" xfId="0" applyFont="1" applyFill="1" applyAlignment="1">
      <alignment horizontal="center"/>
    </xf>
    <xf numFmtId="43" fontId="5" fillId="2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N75"/>
  <sheetViews>
    <sheetView tabSelected="1" topLeftCell="A21" workbookViewId="0">
      <selection activeCell="H56" sqref="H56"/>
    </sheetView>
  </sheetViews>
  <sheetFormatPr defaultRowHeight="15" x14ac:dyDescent="0.25"/>
  <cols>
    <col min="1" max="1" width="2.7109375" customWidth="1"/>
    <col min="2" max="2" width="2.140625" customWidth="1"/>
    <col min="3" max="3" width="4" customWidth="1"/>
    <col min="4" max="4" width="17.85546875" customWidth="1"/>
    <col min="5" max="5" width="19.7109375" customWidth="1"/>
    <col min="6" max="6" width="16.42578125" style="5" customWidth="1"/>
    <col min="7" max="7" width="18.7109375" customWidth="1"/>
    <col min="8" max="8" width="16.85546875" customWidth="1"/>
    <col min="9" max="10" width="16.85546875" style="5" hidden="1" customWidth="1"/>
    <col min="11" max="11" width="16.85546875" hidden="1" customWidth="1"/>
    <col min="12" max="12" width="15.28515625" hidden="1" customWidth="1"/>
    <col min="13" max="14" width="15.28515625" customWidth="1"/>
  </cols>
  <sheetData>
    <row r="1" spans="1:12" ht="9" customHeight="1" x14ac:dyDescent="0.25">
      <c r="A1" s="1" t="s">
        <v>0</v>
      </c>
      <c r="B1" s="2"/>
      <c r="C1" s="3"/>
      <c r="D1" s="3"/>
      <c r="E1" s="3"/>
      <c r="F1" s="4"/>
      <c r="G1" s="3"/>
    </row>
    <row r="2" spans="1:12" x14ac:dyDescent="0.25">
      <c r="A2" s="1" t="s">
        <v>1</v>
      </c>
      <c r="B2" s="2"/>
      <c r="C2" s="3"/>
      <c r="D2" s="3"/>
      <c r="E2" s="3"/>
      <c r="F2" s="4"/>
      <c r="G2" s="3"/>
    </row>
    <row r="3" spans="1:12" x14ac:dyDescent="0.25">
      <c r="A3" s="3"/>
      <c r="B3" s="3"/>
      <c r="C3" s="3"/>
      <c r="D3" s="3"/>
      <c r="E3" s="3"/>
      <c r="F3" s="4"/>
      <c r="G3" s="3"/>
    </row>
    <row r="4" spans="1:12" s="7" customFormat="1" ht="18" customHeight="1" x14ac:dyDescent="0.25">
      <c r="A4" s="28" t="s">
        <v>2</v>
      </c>
      <c r="B4" s="28"/>
      <c r="C4" s="28"/>
      <c r="D4" s="28"/>
      <c r="E4" s="28"/>
      <c r="F4" s="28"/>
      <c r="G4" s="28"/>
      <c r="I4" s="8"/>
      <c r="J4" s="8"/>
    </row>
    <row r="5" spans="1:12" s="7" customFormat="1" ht="18" customHeight="1" x14ac:dyDescent="0.25">
      <c r="A5" s="28" t="s">
        <v>3</v>
      </c>
      <c r="B5" s="28"/>
      <c r="C5" s="28"/>
      <c r="D5" s="28"/>
      <c r="E5" s="28"/>
      <c r="F5" s="28"/>
      <c r="G5" s="28"/>
      <c r="I5" s="8"/>
      <c r="J5" s="8"/>
    </row>
    <row r="6" spans="1:12" s="7" customFormat="1" ht="18" customHeight="1" x14ac:dyDescent="0.25">
      <c r="A6" s="6"/>
      <c r="B6" s="6"/>
      <c r="C6" s="6"/>
      <c r="D6" s="6"/>
      <c r="E6" s="6"/>
      <c r="F6" s="6"/>
      <c r="G6" s="6"/>
      <c r="I6" s="8"/>
      <c r="J6" s="8"/>
    </row>
    <row r="7" spans="1:12" s="7" customFormat="1" ht="18" customHeight="1" x14ac:dyDescent="0.25">
      <c r="A7" s="9" t="s">
        <v>4</v>
      </c>
      <c r="B7" s="6"/>
      <c r="C7" s="6"/>
      <c r="D7" s="6"/>
      <c r="E7" s="6"/>
      <c r="F7" s="9" t="s">
        <v>5</v>
      </c>
      <c r="G7" s="6"/>
      <c r="I7" s="8"/>
      <c r="J7" s="8"/>
    </row>
    <row r="8" spans="1:12" s="7" customFormat="1" ht="18" customHeight="1" x14ac:dyDescent="0.25">
      <c r="A8" s="9" t="s">
        <v>6</v>
      </c>
      <c r="B8" s="6"/>
      <c r="C8" s="6"/>
      <c r="D8" s="6"/>
      <c r="E8" s="6"/>
      <c r="F8" s="9" t="s">
        <v>7</v>
      </c>
      <c r="G8" s="6"/>
      <c r="I8" s="8"/>
      <c r="J8" s="8"/>
    </row>
    <row r="9" spans="1:12" s="7" customFormat="1" ht="18" customHeight="1" x14ac:dyDescent="0.25">
      <c r="A9" s="9" t="s">
        <v>8</v>
      </c>
      <c r="B9" s="6"/>
      <c r="C9" s="6"/>
      <c r="D9" s="6"/>
      <c r="E9" s="6"/>
      <c r="F9" s="6"/>
      <c r="G9" s="6"/>
      <c r="I9" s="8"/>
      <c r="J9" s="8"/>
    </row>
    <row r="10" spans="1:12" s="7" customFormat="1" ht="18" customHeight="1" x14ac:dyDescent="0.25">
      <c r="A10" s="6"/>
      <c r="B10" s="6"/>
      <c r="C10" s="6"/>
      <c r="D10" s="6"/>
      <c r="E10" s="6"/>
      <c r="F10" s="6"/>
      <c r="G10" s="6"/>
      <c r="I10" s="8"/>
      <c r="J10" s="8"/>
    </row>
    <row r="11" spans="1:12" x14ac:dyDescent="0.25">
      <c r="A11" s="10"/>
      <c r="B11" s="10"/>
      <c r="C11" s="10"/>
      <c r="D11" s="10"/>
      <c r="E11" s="10"/>
      <c r="F11" s="11"/>
      <c r="G11" s="10"/>
    </row>
    <row r="12" spans="1:12" x14ac:dyDescent="0.25">
      <c r="A12" s="10" t="s">
        <v>9</v>
      </c>
      <c r="B12" s="3"/>
      <c r="C12" s="3"/>
      <c r="D12" s="3"/>
      <c r="E12" s="3"/>
      <c r="F12" s="4"/>
      <c r="G12" s="4"/>
    </row>
    <row r="13" spans="1:12" x14ac:dyDescent="0.25">
      <c r="A13" s="3"/>
      <c r="B13" s="3" t="s">
        <v>10</v>
      </c>
      <c r="C13" s="3"/>
      <c r="D13" s="3"/>
      <c r="E13" s="3"/>
      <c r="F13" s="4"/>
      <c r="G13" s="3"/>
      <c r="I13" s="12" t="s">
        <v>11</v>
      </c>
      <c r="J13" s="12" t="s">
        <v>12</v>
      </c>
      <c r="K13" s="13" t="s">
        <v>13</v>
      </c>
      <c r="L13" t="s">
        <v>14</v>
      </c>
    </row>
    <row r="14" spans="1:12" x14ac:dyDescent="0.25">
      <c r="A14" s="3"/>
      <c r="B14" s="3"/>
      <c r="C14" s="3" t="s">
        <v>15</v>
      </c>
      <c r="D14" s="3"/>
      <c r="E14" s="3"/>
      <c r="F14" s="4">
        <v>41590753.43</v>
      </c>
      <c r="G14" s="4"/>
      <c r="I14" s="5">
        <v>3439015.48</v>
      </c>
      <c r="J14" s="5">
        <v>147940480.47999999</v>
      </c>
      <c r="K14" s="5">
        <v>699967.03</v>
      </c>
      <c r="L14" s="5">
        <f>SUM(I14:K14)</f>
        <v>152079462.99000001</v>
      </c>
    </row>
    <row r="15" spans="1:12" x14ac:dyDescent="0.25">
      <c r="A15" s="3"/>
      <c r="B15" s="3"/>
      <c r="C15" s="3" t="s">
        <v>16</v>
      </c>
      <c r="D15" s="3"/>
      <c r="E15" s="3"/>
      <c r="F15" s="4">
        <v>167047596</v>
      </c>
      <c r="G15" s="3"/>
      <c r="I15" s="5">
        <v>28338227</v>
      </c>
      <c r="J15" s="5">
        <v>28338227</v>
      </c>
      <c r="K15" s="5">
        <v>28338227</v>
      </c>
      <c r="L15" s="5">
        <f>SUM(I15:K15)</f>
        <v>85014681</v>
      </c>
    </row>
    <row r="16" spans="1:12" x14ac:dyDescent="0.25">
      <c r="A16" s="3"/>
      <c r="B16" s="3"/>
      <c r="C16" s="3" t="s">
        <v>17</v>
      </c>
      <c r="D16" s="3"/>
      <c r="E16" s="3"/>
      <c r="F16" s="4">
        <v>24364075.699999999</v>
      </c>
      <c r="G16" s="3"/>
      <c r="I16" s="5">
        <v>4047229.68</v>
      </c>
      <c r="J16" s="5">
        <v>3381043.18</v>
      </c>
      <c r="K16" s="5">
        <v>3296311.72</v>
      </c>
      <c r="L16" s="5">
        <f>SUM(I16:K16)</f>
        <v>10724584.58</v>
      </c>
    </row>
    <row r="17" spans="1:12" x14ac:dyDescent="0.25">
      <c r="A17" s="3"/>
      <c r="B17" s="3"/>
      <c r="C17" s="3" t="s">
        <v>18</v>
      </c>
      <c r="D17" s="3"/>
      <c r="E17" s="3"/>
      <c r="F17" s="4">
        <v>648215.65</v>
      </c>
      <c r="G17" s="3"/>
      <c r="I17" s="5">
        <v>267487.57</v>
      </c>
      <c r="J17" s="5">
        <v>266649.18</v>
      </c>
      <c r="K17" s="5">
        <v>262327.28000000003</v>
      </c>
      <c r="L17" s="5">
        <f>SUM(I17:K17)</f>
        <v>796464.03</v>
      </c>
    </row>
    <row r="18" spans="1:12" x14ac:dyDescent="0.25">
      <c r="A18" s="3"/>
      <c r="B18" s="3"/>
      <c r="C18" s="3" t="s">
        <v>19</v>
      </c>
      <c r="D18" s="3"/>
      <c r="E18" s="3"/>
      <c r="F18" s="4">
        <v>0</v>
      </c>
      <c r="G18" s="3"/>
      <c r="K18" s="5"/>
      <c r="L18" s="5"/>
    </row>
    <row r="19" spans="1:12" x14ac:dyDescent="0.25">
      <c r="A19" s="3"/>
      <c r="B19" s="3"/>
      <c r="C19" s="3" t="s">
        <v>20</v>
      </c>
      <c r="D19" s="3"/>
      <c r="E19" s="3"/>
      <c r="F19" s="4">
        <v>25618786.559999999</v>
      </c>
      <c r="G19" s="3"/>
      <c r="I19" s="5">
        <v>432257.56</v>
      </c>
      <c r="J19" s="5">
        <v>4580703.7300000004</v>
      </c>
      <c r="K19" s="5">
        <v>587219.57999999996</v>
      </c>
      <c r="L19" s="5">
        <f t="shared" ref="L19:L27" si="0">SUM(I19:K19)</f>
        <v>5600180.8700000001</v>
      </c>
    </row>
    <row r="20" spans="1:12" x14ac:dyDescent="0.25">
      <c r="A20" s="3"/>
      <c r="B20" s="3"/>
      <c r="C20" s="3" t="s">
        <v>21</v>
      </c>
      <c r="D20" s="3"/>
      <c r="E20" s="3"/>
      <c r="F20" s="14">
        <f>SUM(F14:F19)</f>
        <v>259269427.34</v>
      </c>
      <c r="G20" s="3"/>
      <c r="I20" s="5">
        <f>SUM(I14:I19)</f>
        <v>36524217.289999999</v>
      </c>
      <c r="K20" s="5"/>
      <c r="L20" s="5">
        <f t="shared" si="0"/>
        <v>36524217.289999999</v>
      </c>
    </row>
    <row r="21" spans="1:12" x14ac:dyDescent="0.25">
      <c r="A21" s="3"/>
      <c r="B21" s="3" t="s">
        <v>22</v>
      </c>
      <c r="C21" s="3"/>
      <c r="D21" s="3"/>
      <c r="E21" s="3"/>
      <c r="F21" s="4"/>
      <c r="G21" s="3"/>
      <c r="K21" s="5"/>
      <c r="L21" s="5">
        <f t="shared" si="0"/>
        <v>0</v>
      </c>
    </row>
    <row r="22" spans="1:12" x14ac:dyDescent="0.25">
      <c r="A22" s="3"/>
      <c r="B22" s="3"/>
      <c r="C22" s="3" t="s">
        <v>23</v>
      </c>
      <c r="D22" s="3"/>
      <c r="E22" s="3"/>
      <c r="G22" s="3"/>
      <c r="I22" s="5">
        <v>2441617.41</v>
      </c>
      <c r="J22" s="5">
        <v>4202385.2699999996</v>
      </c>
      <c r="K22" s="5">
        <v>2834830.73</v>
      </c>
      <c r="L22" s="5">
        <f t="shared" si="0"/>
        <v>9478833.4100000001</v>
      </c>
    </row>
    <row r="23" spans="1:12" x14ac:dyDescent="0.25">
      <c r="A23" s="3"/>
      <c r="B23" s="3"/>
      <c r="D23" s="3" t="s">
        <v>24</v>
      </c>
      <c r="E23" s="3"/>
      <c r="F23" s="4">
        <f>17801223.36+167337237.76</f>
        <v>185138461.12</v>
      </c>
      <c r="G23" s="3"/>
      <c r="I23" s="5">
        <v>93011.69</v>
      </c>
      <c r="J23" s="5">
        <v>0</v>
      </c>
      <c r="K23" s="5">
        <v>0</v>
      </c>
      <c r="L23" s="5">
        <f t="shared" si="0"/>
        <v>93011.69</v>
      </c>
    </row>
    <row r="24" spans="1:12" x14ac:dyDescent="0.25">
      <c r="A24" s="3"/>
      <c r="B24" s="3"/>
      <c r="D24" s="3" t="s">
        <v>25</v>
      </c>
      <c r="E24" s="3"/>
      <c r="F24" s="4">
        <v>20825933.84</v>
      </c>
      <c r="G24" s="3"/>
      <c r="I24" s="5">
        <v>5653204.75</v>
      </c>
      <c r="J24" s="5">
        <v>5833368.5</v>
      </c>
      <c r="K24" s="5">
        <v>8052728.0700000003</v>
      </c>
      <c r="L24" s="5">
        <f t="shared" si="0"/>
        <v>19539301.32</v>
      </c>
    </row>
    <row r="25" spans="1:12" x14ac:dyDescent="0.25">
      <c r="A25" s="3"/>
      <c r="B25" s="3"/>
      <c r="C25" s="3" t="s">
        <v>26</v>
      </c>
      <c r="D25" s="3"/>
      <c r="E25" s="3"/>
      <c r="F25" s="4">
        <v>57996912.210000001</v>
      </c>
      <c r="G25" s="3"/>
      <c r="I25" s="5">
        <v>4858458.6100000003</v>
      </c>
      <c r="J25" s="5">
        <v>9596221.4900000002</v>
      </c>
      <c r="K25" s="5">
        <v>8838815.9199999999</v>
      </c>
      <c r="L25" s="5">
        <f t="shared" si="0"/>
        <v>23293496.02</v>
      </c>
    </row>
    <row r="26" spans="1:12" x14ac:dyDescent="0.25">
      <c r="A26" s="3"/>
      <c r="B26" s="3"/>
      <c r="C26" s="3" t="s">
        <v>27</v>
      </c>
      <c r="D26" s="3"/>
      <c r="E26" s="3"/>
      <c r="F26" s="14">
        <f>SUM(F23:F25)</f>
        <v>263961307.16999999</v>
      </c>
      <c r="G26" s="3"/>
      <c r="I26" s="5">
        <f>SUM(I22:I25)</f>
        <v>13046292.460000001</v>
      </c>
      <c r="K26" s="5"/>
      <c r="L26" s="5">
        <f t="shared" si="0"/>
        <v>13046292.460000001</v>
      </c>
    </row>
    <row r="27" spans="1:12" x14ac:dyDescent="0.25">
      <c r="A27" s="3"/>
      <c r="B27" s="10" t="s">
        <v>28</v>
      </c>
      <c r="C27" s="3"/>
      <c r="D27" s="3"/>
      <c r="E27" s="3"/>
      <c r="F27" s="4"/>
      <c r="G27" s="11">
        <f>F20-F26</f>
        <v>-4691879.83</v>
      </c>
      <c r="I27" s="5">
        <f>I20-I26</f>
        <v>23477924.829999998</v>
      </c>
      <c r="K27" s="5"/>
      <c r="L27" s="5">
        <f t="shared" si="0"/>
        <v>23477924.829999998</v>
      </c>
    </row>
    <row r="28" spans="1:12" x14ac:dyDescent="0.25">
      <c r="A28" s="3"/>
      <c r="B28" s="3"/>
      <c r="C28" s="3"/>
      <c r="D28" s="3"/>
      <c r="E28" s="3"/>
      <c r="F28" s="4"/>
      <c r="G28" s="4"/>
      <c r="K28" s="5"/>
      <c r="L28" s="5"/>
    </row>
    <row r="29" spans="1:12" x14ac:dyDescent="0.25">
      <c r="A29" s="10" t="s">
        <v>29</v>
      </c>
      <c r="B29" s="3"/>
      <c r="C29" s="3"/>
      <c r="D29" s="3"/>
      <c r="E29" s="3"/>
      <c r="F29" s="4"/>
      <c r="G29" s="3"/>
      <c r="K29" s="5"/>
      <c r="L29" s="5">
        <f>SUM(I29:K29)</f>
        <v>0</v>
      </c>
    </row>
    <row r="30" spans="1:12" x14ac:dyDescent="0.25">
      <c r="A30" s="3"/>
      <c r="B30" s="3" t="s">
        <v>10</v>
      </c>
      <c r="C30" s="3"/>
      <c r="D30" s="3"/>
      <c r="E30" s="3"/>
      <c r="F30" s="4"/>
      <c r="G30" s="3"/>
      <c r="K30" s="5"/>
      <c r="L30" s="5"/>
    </row>
    <row r="31" spans="1:12" x14ac:dyDescent="0.25">
      <c r="A31" s="3"/>
      <c r="B31" s="3"/>
      <c r="C31" s="3" t="s">
        <v>30</v>
      </c>
      <c r="D31" s="3"/>
      <c r="E31" s="3"/>
      <c r="F31" s="4">
        <v>0</v>
      </c>
      <c r="G31" s="3"/>
      <c r="H31" s="3"/>
      <c r="I31" s="3"/>
      <c r="J31" s="3"/>
      <c r="K31" s="5"/>
      <c r="L31" s="5"/>
    </row>
    <row r="32" spans="1:12" x14ac:dyDescent="0.25">
      <c r="A32" s="3"/>
      <c r="B32" s="3"/>
      <c r="C32" s="3" t="s">
        <v>31</v>
      </c>
      <c r="D32" s="3"/>
      <c r="E32" s="3"/>
      <c r="F32" s="4">
        <v>0</v>
      </c>
      <c r="G32" s="3"/>
      <c r="H32" s="3"/>
      <c r="I32" s="3"/>
      <c r="J32" s="15"/>
      <c r="K32" s="5"/>
      <c r="L32" s="5"/>
    </row>
    <row r="33" spans="1:12" x14ac:dyDescent="0.25">
      <c r="A33" s="3"/>
      <c r="B33" s="3"/>
      <c r="C33" s="3" t="s">
        <v>32</v>
      </c>
      <c r="D33" s="3"/>
      <c r="E33" s="3"/>
      <c r="F33" s="4"/>
      <c r="G33" s="3"/>
      <c r="H33" s="3"/>
      <c r="I33" s="3"/>
      <c r="J33" s="15"/>
      <c r="K33" s="5"/>
      <c r="L33" s="5">
        <f>SUM(I33:K33)</f>
        <v>0</v>
      </c>
    </row>
    <row r="34" spans="1:12" x14ac:dyDescent="0.25">
      <c r="A34" s="3"/>
      <c r="B34" s="3"/>
      <c r="C34" s="3"/>
      <c r="D34" s="3" t="s">
        <v>33</v>
      </c>
      <c r="E34" s="3"/>
      <c r="F34" s="16">
        <v>0</v>
      </c>
      <c r="G34" s="3"/>
      <c r="H34" s="3"/>
      <c r="I34" s="3"/>
      <c r="J34" s="15"/>
      <c r="K34" s="5"/>
      <c r="L34" s="5"/>
    </row>
    <row r="35" spans="1:12" x14ac:dyDescent="0.25">
      <c r="A35" s="3"/>
      <c r="B35" s="3"/>
      <c r="C35" s="3" t="s">
        <v>21</v>
      </c>
      <c r="D35" s="3"/>
      <c r="E35" s="3"/>
      <c r="F35" s="16">
        <f>SUM(F31:F34)</f>
        <v>0</v>
      </c>
      <c r="G35" s="3"/>
      <c r="I35" s="5">
        <v>-7748.76</v>
      </c>
      <c r="J35" s="5">
        <v>2992640.21</v>
      </c>
      <c r="K35" s="5">
        <v>7527131.4400000004</v>
      </c>
      <c r="L35" s="5">
        <f>SUM(I35:K35)</f>
        <v>10512022.890000001</v>
      </c>
    </row>
    <row r="36" spans="1:12" x14ac:dyDescent="0.25">
      <c r="A36" s="3"/>
      <c r="B36" s="3" t="s">
        <v>22</v>
      </c>
      <c r="C36" s="3"/>
      <c r="D36" s="3"/>
      <c r="E36" s="3"/>
      <c r="F36" s="4"/>
      <c r="G36" s="3"/>
      <c r="I36" s="5">
        <f>I35</f>
        <v>-7748.76</v>
      </c>
      <c r="L36" s="5">
        <f>SUM(I36:K36)</f>
        <v>-7748.76</v>
      </c>
    </row>
    <row r="37" spans="1:12" x14ac:dyDescent="0.25">
      <c r="A37" s="3"/>
      <c r="B37" s="3"/>
      <c r="C37" s="3" t="s">
        <v>34</v>
      </c>
      <c r="D37" s="3"/>
      <c r="E37" s="3"/>
      <c r="F37" s="4">
        <v>8609436.0500000007</v>
      </c>
      <c r="G37" s="3"/>
      <c r="I37" s="5" t="str">
        <f>#REF!-I36</f>
        <v>0</v>
      </c>
      <c r="L37" s="5">
        <f>SUM(I37:K37)</f>
        <v>0</v>
      </c>
    </row>
    <row r="38" spans="1:12" x14ac:dyDescent="0.25">
      <c r="A38" s="3"/>
      <c r="B38" s="3"/>
      <c r="C38" s="3" t="s">
        <v>35</v>
      </c>
      <c r="F38" s="5">
        <v>0</v>
      </c>
      <c r="L38" s="5"/>
    </row>
    <row r="39" spans="1:12" x14ac:dyDescent="0.25">
      <c r="A39" s="3"/>
      <c r="B39" s="3"/>
      <c r="C39" s="3" t="s">
        <v>36</v>
      </c>
      <c r="F39" s="5">
        <v>0</v>
      </c>
      <c r="L39" s="5"/>
    </row>
    <row r="40" spans="1:12" x14ac:dyDescent="0.25">
      <c r="A40" s="3"/>
      <c r="B40" s="3"/>
      <c r="C40" s="3" t="s">
        <v>27</v>
      </c>
      <c r="D40" s="3"/>
      <c r="E40" s="3"/>
      <c r="F40" s="14">
        <f>F37</f>
        <v>8609436.0500000007</v>
      </c>
      <c r="G40" s="3"/>
      <c r="L40" s="5">
        <f>SUM(I40:K40)</f>
        <v>0</v>
      </c>
    </row>
    <row r="41" spans="1:12" x14ac:dyDescent="0.25">
      <c r="A41" s="3"/>
      <c r="B41" s="10" t="s">
        <v>37</v>
      </c>
      <c r="C41" s="3"/>
      <c r="D41" s="3"/>
      <c r="E41" s="3"/>
      <c r="F41" s="4"/>
      <c r="G41" s="11">
        <f>F35-F40</f>
        <v>-8609436.0500000007</v>
      </c>
      <c r="I41" s="5" t="str">
        <f>I27+I37</f>
        <v>0</v>
      </c>
      <c r="L41" s="5">
        <f>SUM(I41:K41)</f>
        <v>0</v>
      </c>
    </row>
    <row r="42" spans="1:12" x14ac:dyDescent="0.25">
      <c r="A42" s="3"/>
      <c r="B42" s="10"/>
      <c r="C42" s="3"/>
      <c r="D42" s="3"/>
      <c r="E42" s="3"/>
      <c r="F42" s="4"/>
      <c r="G42" s="11"/>
      <c r="L42" s="5"/>
    </row>
    <row r="45" spans="1:12" x14ac:dyDescent="0.25">
      <c r="A45" s="10" t="s">
        <v>38</v>
      </c>
      <c r="B45" s="10"/>
      <c r="C45" s="3"/>
      <c r="D45" s="3"/>
      <c r="E45" s="3"/>
      <c r="F45" s="4"/>
      <c r="G45" s="11"/>
      <c r="L45" s="5"/>
    </row>
    <row r="46" spans="1:12" x14ac:dyDescent="0.25">
      <c r="A46" s="3"/>
      <c r="B46" s="3" t="s">
        <v>10</v>
      </c>
      <c r="C46" s="3"/>
      <c r="D46" s="3"/>
      <c r="E46" s="3"/>
      <c r="F46" s="4"/>
      <c r="G46" s="11"/>
      <c r="L46" s="5"/>
    </row>
    <row r="47" spans="1:12" x14ac:dyDescent="0.25">
      <c r="A47" s="3"/>
      <c r="B47" s="10"/>
      <c r="C47" s="3" t="s">
        <v>39</v>
      </c>
      <c r="D47" s="3"/>
      <c r="E47" s="3"/>
      <c r="F47" s="5">
        <v>0</v>
      </c>
      <c r="L47" s="5"/>
    </row>
    <row r="48" spans="1:12" x14ac:dyDescent="0.25">
      <c r="A48" s="3"/>
      <c r="B48" s="10"/>
      <c r="C48" s="3" t="s">
        <v>40</v>
      </c>
      <c r="D48" s="3"/>
      <c r="E48" s="3"/>
      <c r="F48" s="17">
        <v>0</v>
      </c>
      <c r="H48" s="18"/>
      <c r="L48" s="5"/>
    </row>
    <row r="49" spans="1:14" x14ac:dyDescent="0.25">
      <c r="A49" s="3"/>
      <c r="B49" s="10"/>
      <c r="C49" s="3" t="s">
        <v>21</v>
      </c>
      <c r="D49" s="3"/>
      <c r="E49" s="3"/>
      <c r="F49" s="17">
        <f>SUM(F47:F48)</f>
        <v>0</v>
      </c>
      <c r="H49" s="18"/>
      <c r="L49" s="5"/>
    </row>
    <row r="50" spans="1:14" x14ac:dyDescent="0.25">
      <c r="A50" s="3"/>
      <c r="B50" s="3" t="s">
        <v>22</v>
      </c>
      <c r="C50" s="3"/>
      <c r="D50" s="3"/>
      <c r="E50" s="3"/>
      <c r="L50" s="5"/>
    </row>
    <row r="51" spans="1:14" x14ac:dyDescent="0.25">
      <c r="A51" s="3"/>
      <c r="B51" s="3"/>
      <c r="C51" s="3" t="s">
        <v>41</v>
      </c>
      <c r="D51" s="3"/>
      <c r="E51" s="3"/>
      <c r="F51" s="5">
        <v>0</v>
      </c>
      <c r="L51" s="5"/>
    </row>
    <row r="52" spans="1:14" x14ac:dyDescent="0.25">
      <c r="A52" s="3"/>
      <c r="B52" s="3"/>
      <c r="C52" s="3" t="s">
        <v>42</v>
      </c>
      <c r="D52" s="3"/>
      <c r="E52" s="3"/>
      <c r="F52" s="5">
        <v>0</v>
      </c>
      <c r="L52" s="5"/>
    </row>
    <row r="53" spans="1:14" x14ac:dyDescent="0.25">
      <c r="A53" s="3"/>
      <c r="B53" s="3"/>
      <c r="C53" s="3" t="s">
        <v>27</v>
      </c>
      <c r="D53" s="3"/>
      <c r="E53" s="3"/>
      <c r="F53" s="19">
        <f>SUM(F51:F52)</f>
        <v>0</v>
      </c>
      <c r="L53" s="5"/>
    </row>
    <row r="54" spans="1:14" x14ac:dyDescent="0.25">
      <c r="A54" s="3"/>
      <c r="B54" s="10" t="s">
        <v>43</v>
      </c>
      <c r="C54" s="3"/>
      <c r="D54" s="3"/>
      <c r="E54" s="3"/>
      <c r="F54"/>
      <c r="G54" s="20">
        <f>F49-F53</f>
        <v>0</v>
      </c>
      <c r="L54" s="5"/>
    </row>
    <row r="55" spans="1:14" x14ac:dyDescent="0.25">
      <c r="A55" s="3"/>
      <c r="B55" s="10"/>
      <c r="C55" s="3"/>
      <c r="D55" s="3"/>
      <c r="E55" s="3"/>
      <c r="F55"/>
      <c r="G55" s="20"/>
      <c r="L55" s="5"/>
    </row>
    <row r="56" spans="1:14" x14ac:dyDescent="0.25">
      <c r="A56" s="10" t="s">
        <v>44</v>
      </c>
      <c r="B56" s="3"/>
      <c r="C56" s="3"/>
      <c r="D56" s="3"/>
      <c r="E56" s="3"/>
      <c r="G56" s="11">
        <f>G27+G41+G54</f>
        <v>-13301315.880000001</v>
      </c>
      <c r="I56" s="5">
        <v>627915908.90999997</v>
      </c>
      <c r="N56" s="5"/>
    </row>
    <row r="57" spans="1:14" x14ac:dyDescent="0.25">
      <c r="A57" s="10" t="s">
        <v>45</v>
      </c>
      <c r="B57" s="3"/>
      <c r="C57" s="3"/>
      <c r="D57" s="3"/>
      <c r="E57" s="3"/>
      <c r="G57" s="21">
        <v>2344100214.1500001</v>
      </c>
      <c r="I57" s="5" t="str">
        <f>I56-#REF!</f>
        <v>0</v>
      </c>
    </row>
    <row r="58" spans="1:14" ht="15.75" customHeight="1" x14ac:dyDescent="0.25">
      <c r="A58" s="10" t="s">
        <v>46</v>
      </c>
      <c r="B58" s="3"/>
      <c r="C58" s="3"/>
      <c r="D58" s="3"/>
      <c r="E58" s="3"/>
      <c r="G58" s="22">
        <f>G56+G57</f>
        <v>2330798898.27</v>
      </c>
      <c r="M58" s="5"/>
    </row>
    <row r="59" spans="1:14" ht="15.75" customHeight="1" x14ac:dyDescent="0.25">
      <c r="A59" s="3"/>
      <c r="B59" s="3"/>
      <c r="C59" s="3"/>
      <c r="D59" s="3"/>
      <c r="E59" s="3"/>
      <c r="F59" s="4"/>
      <c r="G59" s="4"/>
      <c r="M59" s="5"/>
      <c r="N59" s="5"/>
    </row>
    <row r="60" spans="1:14" ht="24.75" customHeight="1" x14ac:dyDescent="0.25">
      <c r="A60" s="3"/>
      <c r="B60" s="3"/>
      <c r="C60" s="3"/>
      <c r="D60" s="3"/>
      <c r="E60" s="3"/>
      <c r="F60" s="4"/>
      <c r="G60" s="3"/>
      <c r="N60" s="5"/>
    </row>
    <row r="61" spans="1:14" x14ac:dyDescent="0.25">
      <c r="A61" s="29" t="s">
        <v>47</v>
      </c>
      <c r="B61" s="29"/>
      <c r="C61" s="29"/>
      <c r="D61" s="29"/>
      <c r="E61" s="29"/>
      <c r="F61" s="29"/>
      <c r="G61" s="29"/>
      <c r="H61" s="5"/>
    </row>
    <row r="62" spans="1:14" x14ac:dyDescent="0.25">
      <c r="A62" s="29"/>
      <c r="B62" s="29"/>
      <c r="C62" s="29"/>
      <c r="D62" s="29"/>
      <c r="E62" s="29"/>
      <c r="F62" s="29"/>
      <c r="G62" s="29"/>
      <c r="H62" s="5"/>
    </row>
    <row r="63" spans="1:14" x14ac:dyDescent="0.25">
      <c r="A63" s="23"/>
      <c r="B63" s="23"/>
      <c r="C63" s="23"/>
      <c r="D63" s="23"/>
      <c r="E63" s="23"/>
      <c r="F63" s="23"/>
      <c r="G63" s="23"/>
      <c r="H63" s="5"/>
    </row>
    <row r="64" spans="1:14" x14ac:dyDescent="0.25">
      <c r="A64" s="23"/>
      <c r="B64" s="23"/>
      <c r="C64" s="23"/>
      <c r="D64" s="23"/>
      <c r="E64" s="23"/>
      <c r="F64" s="23"/>
      <c r="G64" s="23"/>
      <c r="H64" s="5"/>
    </row>
    <row r="65" spans="1:14" ht="7.5" customHeight="1" x14ac:dyDescent="0.25">
      <c r="A65" s="3"/>
      <c r="B65" s="3"/>
      <c r="C65" s="3"/>
      <c r="D65" s="3"/>
      <c r="E65" s="3"/>
      <c r="F65" s="4"/>
      <c r="G65" s="3"/>
    </row>
    <row r="66" spans="1:14" x14ac:dyDescent="0.25">
      <c r="A66" s="30" t="s">
        <v>48</v>
      </c>
      <c r="B66" s="30"/>
      <c r="C66" s="30"/>
      <c r="D66" s="30"/>
      <c r="E66" s="30"/>
      <c r="F66" s="31" t="s">
        <v>49</v>
      </c>
      <c r="G66" s="31"/>
    </row>
    <row r="67" spans="1:14" x14ac:dyDescent="0.25">
      <c r="A67" s="26" t="s">
        <v>50</v>
      </c>
      <c r="B67" s="26"/>
      <c r="C67" s="26"/>
      <c r="D67" s="26"/>
      <c r="E67" s="26"/>
      <c r="F67" s="27" t="s">
        <v>51</v>
      </c>
      <c r="G67" s="27"/>
      <c r="N67" s="5"/>
    </row>
    <row r="68" spans="1:14" x14ac:dyDescent="0.25">
      <c r="A68" s="3"/>
      <c r="B68" s="3"/>
      <c r="C68" s="3"/>
      <c r="D68" s="3"/>
      <c r="E68" s="3"/>
      <c r="F68" s="4"/>
      <c r="G68" s="3"/>
    </row>
    <row r="70" spans="1:14" s="24" customFormat="1" x14ac:dyDescent="0.25">
      <c r="A70"/>
      <c r="B70"/>
      <c r="C70"/>
      <c r="D70"/>
      <c r="E70"/>
      <c r="F70" s="5"/>
      <c r="G70" s="5"/>
      <c r="I70" s="25"/>
      <c r="J70" s="25"/>
    </row>
    <row r="71" spans="1:14" s="24" customFormat="1" x14ac:dyDescent="0.25">
      <c r="A71"/>
      <c r="B71"/>
      <c r="C71"/>
      <c r="D71"/>
      <c r="E71"/>
      <c r="F71" s="5"/>
      <c r="G71" s="5"/>
      <c r="I71" s="25"/>
      <c r="J71" s="25"/>
    </row>
    <row r="72" spans="1:14" x14ac:dyDescent="0.25">
      <c r="A72" s="24"/>
      <c r="B72" s="24"/>
      <c r="C72" s="24"/>
      <c r="D72" s="24"/>
      <c r="E72" s="24"/>
      <c r="F72" s="25"/>
      <c r="G72" s="25">
        <f>G58-G57</f>
        <v>-13301315.880000001</v>
      </c>
    </row>
    <row r="73" spans="1:14" x14ac:dyDescent="0.25">
      <c r="A73" s="24"/>
      <c r="B73" s="24"/>
      <c r="C73" s="24"/>
      <c r="D73" s="24"/>
      <c r="E73" s="24"/>
      <c r="F73" s="25"/>
      <c r="G73" s="25">
        <f>G72-G56</f>
        <v>-1.0058283805847E-7</v>
      </c>
    </row>
    <row r="74" spans="1:14" x14ac:dyDescent="0.25">
      <c r="G74" s="5"/>
    </row>
    <row r="75" spans="1:14" x14ac:dyDescent="0.25">
      <c r="G75" s="5"/>
    </row>
  </sheetData>
  <sheetProtection algorithmName="SHA-512" hashValue="1iR7uy7mbCSacnO7uzCQf8iHgXZLnPWrQppn/lsnn+7KSDx0+KcLxKiu09NVsVkygFrV8g10sPLEOS1iWnbkTA==" saltValue="nGq3fTcVRe7kNzJy3Ypciw==" spinCount="100000" sheet="1" objects="1" scenarios="1" selectLockedCells="1" selectUnlockedCells="1"/>
  <mergeCells count="7">
    <mergeCell ref="A67:E67"/>
    <mergeCell ref="F67:G67"/>
    <mergeCell ref="A4:G4"/>
    <mergeCell ref="A5:G5"/>
    <mergeCell ref="A61:G62"/>
    <mergeCell ref="A66:E66"/>
    <mergeCell ref="F66:G66"/>
  </mergeCells>
  <pageMargins left="1.25" right="1" top="1" bottom="1" header="0.3" footer="0.3"/>
  <pageSetup scale="9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Q1 2024</vt:lpstr>
      <vt:lpstr>'Q1 2024'!Print_Area</vt:lpstr>
      <vt:lpstr>'Q1 2024'!Print_Titles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CGB</dc:creator>
  <cp:keywords/>
  <dc:description/>
  <cp:lastModifiedBy>Windows 10</cp:lastModifiedBy>
  <dcterms:created xsi:type="dcterms:W3CDTF">2024-05-13T05:19:58Z</dcterms:created>
  <dcterms:modified xsi:type="dcterms:W3CDTF">2024-07-31T02:25:27Z</dcterms:modified>
  <cp:category/>
</cp:coreProperties>
</file>