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Default Extension="jpeg" ContentType="image/jpeg"/>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false"/>
  <bookViews>
    <workbookView activeTab="0" autoFilterDateGrouping="true" firstSheet="0" minimized="false" showHorizontalScroll="true" showSheetTabs="true" showVerticalScroll="true" tabRatio="600" visibility="visible"/>
  </bookViews>
  <sheets>
    <sheet name="3rd qtr" sheetId="1" r:id="rId4"/>
  </sheets>
  <definedNames/>
  <calcPr calcId="999999" calcMode="auto" calcCompleted="1" fullCalcOnLoad="0" forceFullCalc="0"/>
</workbook>
</file>

<file path=xl/sharedStrings.xml><?xml version="1.0" encoding="utf-8"?>
<sst xmlns="http://schemas.openxmlformats.org/spreadsheetml/2006/main" uniqueCount="28">
  <si>
    <t>FDP Form 13 - Manpower Complement</t>
  </si>
  <si>
    <t xml:space="preserve">HUMAN RESOURCE COMPLEMENT </t>
  </si>
  <si>
    <t>REGION: REGION I</t>
  </si>
  <si>
    <t>CALENDAR YEAR:</t>
  </si>
  <si>
    <t>PROVINCE: ILOCOS NORTE</t>
  </si>
  <si>
    <t>QUARTER:</t>
  </si>
  <si>
    <t>3rd</t>
  </si>
  <si>
    <t>CITY/MUNICIPALITY: CITY GOVERNMENT OF BATAC</t>
  </si>
  <si>
    <t>Nature of Appointment or Employment</t>
  </si>
  <si>
    <t>Number</t>
  </si>
  <si>
    <t>Compensation and Other Benefits</t>
  </si>
  <si>
    <t>Total</t>
  </si>
  <si>
    <t>Salaries and Wages</t>
  </si>
  <si>
    <t>Other Monetary Benefits</t>
  </si>
  <si>
    <t>I.   Permanent</t>
  </si>
  <si>
    <t>II.  Contractual</t>
  </si>
  <si>
    <t>III. Job Order/Contract of Service</t>
  </si>
  <si>
    <t>IV. Casual</t>
  </si>
  <si>
    <t>Grand Total</t>
  </si>
  <si>
    <t>We hereby certify that we have reviewed the contents and hereby attest to the veracity and correctness of the data or information contained in this document.</t>
  </si>
  <si>
    <t>MARLON F. SORIA</t>
  </si>
  <si>
    <t>JOSELLE MARIYA C. ARCIBAL</t>
  </si>
  <si>
    <t>ENGR. ALBERT D. CHUA</t>
  </si>
  <si>
    <t>Human Resource Management Officer</t>
  </si>
  <si>
    <t>City Accountant</t>
  </si>
  <si>
    <t>Local Chief Executive</t>
  </si>
  <si>
    <t>Notes:</t>
  </si>
  <si>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 (Source: Presidential Decress No. 807 October 6, 1975)
2.Contract of Services/Job Orders are employees whose services rendered are not considered government services and do not enjoy the benefits enjoyed by government employees. The job order covers piece work or intermittent job of short duration not exceeding six months on a daily basis. (Source: Omnibus Rules Implementing Book V of E.O. No. 292 and Other Pertinent Civil Service Laws)</t>
  </si>
</sst>
</file>

<file path=xl/styles.xml><?xml version="1.0" encoding="utf-8"?>
<styleSheet xmlns="http://schemas.openxmlformats.org/spreadsheetml/2006/main" xml:space="preserve">
  <numFmts count="1">
    <numFmt numFmtId="164" formatCode="_(* #,##0.00_);_(* \(#,##0.00\);_(* &quot;-&quot;??_);_(@_)"/>
  </numFmts>
  <fonts count="8">
    <font>
      <b val="0"/>
      <i val="0"/>
      <strike val="0"/>
      <u val="none"/>
      <sz val="11"/>
      <color rgb="FF000000"/>
      <name val="Calibri"/>
    </font>
    <font>
      <b val="0"/>
      <i val="0"/>
      <strike val="0"/>
      <u val="none"/>
      <sz val="7"/>
      <color rgb="FF000000"/>
      <name val="Calibri"/>
    </font>
    <font>
      <b val="0"/>
      <i val="0"/>
      <strike val="0"/>
      <u val="none"/>
      <sz val="10"/>
      <color rgb="FF000000"/>
      <name val="Calibri"/>
    </font>
    <font>
      <b val="0"/>
      <i val="0"/>
      <strike val="0"/>
      <u val="none"/>
      <sz val="8"/>
      <color rgb="FF000000"/>
      <name val="Calibri"/>
    </font>
    <font>
      <b val="0"/>
      <i val="0"/>
      <strike val="0"/>
      <u val="none"/>
      <sz val="9"/>
      <color rgb="FF000000"/>
      <name val="Calibri"/>
    </font>
    <font>
      <b val="1"/>
      <i val="0"/>
      <strike val="0"/>
      <u val="single"/>
      <sz val="11"/>
      <color rgb="FF000000"/>
      <name val="Calibri"/>
    </font>
    <font>
      <b val="1"/>
      <i val="0"/>
      <strike val="0"/>
      <u val="none"/>
      <sz val="11"/>
      <color rgb="FF000000"/>
      <name val="Calibri"/>
    </font>
    <font>
      <b val="1"/>
      <i val="0"/>
      <strike val="0"/>
      <u val="none"/>
      <sz val="8"/>
      <color rgb="FF000000"/>
      <name val="Calibri"/>
    </font>
  </fonts>
  <fills count="3">
    <fill>
      <patternFill patternType="none"/>
    </fill>
    <fill>
      <patternFill patternType="gray125">
        <fgColor rgb="FFFFFFFF"/>
        <bgColor rgb="FF000000"/>
      </patternFill>
    </fill>
    <fill>
      <patternFill patternType="none"/>
    </fill>
  </fills>
  <borders count="3">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s>
  <cellStyleXfs count="1">
    <xf numFmtId="0" fontId="0" fillId="0" borderId="0"/>
  </cellStyleXfs>
  <cellXfs count="35">
    <xf xfId="0" fontId="0" numFmtId="0" fillId="2" borderId="0" applyFont="0" applyNumberFormat="0" applyFill="0" applyBorder="0" applyAlignment="0">
      <alignment horizontal="general" vertical="bottom" textRotation="0" wrapText="false" shrinkToFit="false"/>
    </xf>
    <xf xfId="0" fontId="0" numFmtId="0" fillId="2" borderId="1" applyFont="0" applyNumberFormat="0" applyFill="0" applyBorder="1" applyAlignment="1">
      <alignment horizontal="center" vertical="bottom" textRotation="0" wrapText="false" shrinkToFit="false"/>
    </xf>
    <xf xfId="0" fontId="0" numFmtId="164" fillId="2" borderId="1" applyFont="0" applyNumberFormat="1" applyFill="0" applyBorder="1" applyAlignment="0">
      <alignment horizontal="general" vertical="bottom" textRotation="0" wrapText="false" shrinkToFit="false"/>
    </xf>
    <xf xfId="0" fontId="0" numFmtId="164" fillId="2" borderId="1" applyFont="0" applyNumberFormat="1" applyFill="0" applyBorder="1" applyAlignment="0">
      <alignment horizontal="general" vertical="bottom" textRotation="0" wrapText="false" shrinkToFit="false"/>
    </xf>
    <xf xfId="0" fontId="1" numFmtId="0" fillId="2" borderId="0" applyFont="1" applyNumberFormat="0" applyFill="0" applyBorder="0" applyAlignment="1">
      <alignment horizontal="general" vertical="center" textRotation="0" wrapText="false" shrinkToFit="false"/>
    </xf>
    <xf xfId="0" fontId="1" numFmtId="0" fillId="2" borderId="0" applyFont="1" applyNumberFormat="0" applyFill="0" applyBorder="0" applyAlignment="1" applyProtection="true">
      <alignment horizontal="general" vertical="center" textRotation="0" wrapText="true" shrinkToFit="false"/>
      <protection locked="false"/>
    </xf>
    <xf xfId="0" fontId="0" numFmtId="0" fillId="2" borderId="0" applyFont="0" applyNumberFormat="0" applyFill="0" applyBorder="0" applyAlignment="0" applyProtection="true">
      <alignment horizontal="general" vertical="bottom" textRotation="0" wrapText="false" shrinkToFit="false"/>
      <protection locked="false"/>
    </xf>
    <xf xfId="0" fontId="1" numFmtId="0" fillId="2" borderId="0" applyFont="1" applyNumberFormat="0" applyFill="0" applyBorder="0" applyAlignment="1" applyProtection="true">
      <alignment horizontal="general" vertical="top" textRotation="0" wrapText="true" shrinkToFit="false"/>
      <protection locked="false"/>
    </xf>
    <xf xfId="0" fontId="2" numFmtId="0" fillId="2" borderId="1" applyFont="1" applyNumberFormat="0" applyFill="0" applyBorder="1" applyAlignment="0">
      <alignment horizontal="general" vertical="bottom" textRotation="0" wrapText="false" shrinkToFit="false"/>
    </xf>
    <xf xfId="0" fontId="0" numFmtId="0" fillId="2" borderId="1" applyFont="0" applyNumberFormat="0" applyFill="0" applyBorder="1" applyAlignment="0">
      <alignment horizontal="general" vertical="bottom" textRotation="0" wrapText="false" shrinkToFit="false"/>
    </xf>
    <xf xfId="0" fontId="0" numFmtId="0" fillId="2" borderId="1" applyFont="0" applyNumberFormat="0" applyFill="0" applyBorder="1" applyAlignment="1">
      <alignment horizontal="center" vertical="bottom" textRotation="0" wrapText="false" shrinkToFit="false"/>
    </xf>
    <xf xfId="0" fontId="3" numFmtId="0" fillId="2" borderId="0" applyFont="1" applyNumberFormat="0" applyFill="0" applyBorder="0" applyAlignment="0" applyProtection="true">
      <alignment horizontal="general" vertical="bottom" textRotation="0" wrapText="false" shrinkToFit="false"/>
      <protection locked="false"/>
    </xf>
    <xf xfId="0" fontId="4" numFmtId="0" fillId="2" borderId="0" applyFont="1" applyNumberFormat="0" applyFill="0" applyBorder="0" applyAlignment="1" applyProtection="true">
      <alignment horizontal="center" vertical="bottom" textRotation="0" wrapText="false" shrinkToFit="false"/>
      <protection locked="false"/>
    </xf>
    <xf xfId="0" fontId="4" numFmtId="0" fillId="2" borderId="0" applyFont="1" applyNumberFormat="0" applyFill="0" applyBorder="0" applyAlignment="0" applyProtection="true">
      <alignment horizontal="general" vertical="bottom" textRotation="0" wrapText="false" shrinkToFit="false"/>
      <protection locked="false"/>
    </xf>
    <xf xfId="0" fontId="3" numFmtId="0" fillId="2" borderId="0" applyFont="1" applyNumberFormat="0" applyFill="0" applyBorder="0" applyAlignment="1" applyProtection="true">
      <alignment horizontal="general" vertical="top" textRotation="0" wrapText="false" shrinkToFit="false"/>
      <protection locked="false"/>
    </xf>
    <xf xfId="0" fontId="0" numFmtId="164" fillId="2" borderId="1" applyFont="0" applyNumberFormat="1" applyFill="0" applyBorder="1" applyAlignment="0">
      <alignment horizontal="general" vertical="bottom" textRotation="0" wrapText="false" shrinkToFit="false"/>
    </xf>
    <xf xfId="0" fontId="0" numFmtId="164" fillId="2" borderId="0" applyFont="0" applyNumberFormat="1" applyFill="0" applyBorder="0" applyAlignment="0" applyProtection="true">
      <alignment horizontal="general" vertical="bottom" textRotation="0" wrapText="false" shrinkToFit="false"/>
      <protection locked="false"/>
    </xf>
    <xf xfId="0" fontId="5" numFmtId="0" fillId="2" borderId="0" applyFont="1" applyNumberFormat="0" applyFill="0"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pplyProtection="true">
      <alignment horizontal="center" vertical="bottom" textRotation="0" wrapText="false" shrinkToFit="false"/>
      <protection locked="false"/>
    </xf>
    <xf xfId="0" fontId="4" numFmtId="0" fillId="2" borderId="0" applyFont="1" applyNumberFormat="0" applyFill="0" applyBorder="0" applyAlignment="1" applyProtection="true">
      <alignment horizontal="center" vertical="bottom" textRotation="0" wrapText="false" shrinkToFit="false"/>
      <protection locked="false"/>
    </xf>
    <xf xfId="0" fontId="6" numFmtId="0" fillId="2" borderId="0" applyFont="1" applyNumberFormat="0" applyFill="0" applyBorder="0" applyAlignment="0" applyProtection="true">
      <alignment horizontal="general" vertical="bottom" textRotation="0" wrapText="false" shrinkToFit="false"/>
      <protection locked="false"/>
    </xf>
    <xf xfId="0" fontId="6" numFmtId="0" fillId="2" borderId="0" applyFont="1" applyNumberFormat="0" applyFill="0" applyBorder="0" applyAlignment="1">
      <alignment horizontal="general" vertical="center" textRotation="0" wrapText="false" shrinkToFit="false"/>
    </xf>
    <xf xfId="0" fontId="0" numFmtId="0" fillId="2" borderId="0" applyFont="0" applyNumberFormat="0" applyFill="0" applyBorder="0" applyAlignment="1">
      <alignment horizontal="left" vertical="center" textRotation="0" wrapText="false" shrinkToFit="false"/>
    </xf>
    <xf xfId="0" fontId="6" numFmtId="0" fillId="2" borderId="0" applyFont="1" applyNumberFormat="0" applyFill="0" applyBorder="0" applyAlignment="1">
      <alignment horizontal="general" vertical="center" textRotation="0" wrapText="false" shrinkToFit="false"/>
    </xf>
    <xf xfId="0" fontId="0" numFmtId="0" fillId="2" borderId="0" applyFont="0" applyNumberFormat="0" applyFill="0" applyBorder="0" applyAlignment="1" applyProtection="true">
      <alignment horizontal="left" vertical="center" textRotation="0" wrapText="false" shrinkToFit="false"/>
      <protection locked="false"/>
    </xf>
    <xf xfId="0" fontId="6" numFmtId="0" fillId="2" borderId="0" applyFont="1" applyNumberFormat="0" applyFill="0" applyBorder="0" applyAlignment="1" applyProtection="true">
      <alignment horizontal="general" vertical="center" textRotation="0" wrapText="false" shrinkToFit="false"/>
      <protection locked="false"/>
    </xf>
    <xf xfId="0" fontId="6"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left" vertical="bottom" textRotation="0" wrapText="true" shrinkToFit="false"/>
    </xf>
    <xf xfId="0" fontId="0" numFmtId="0" fillId="2" borderId="0" applyFont="0" applyNumberFormat="0" applyFill="0" applyBorder="0" applyAlignment="1" applyProtection="true">
      <alignment horizontal="general" vertical="bottom" textRotation="0" wrapText="true" shrinkToFit="false"/>
      <protection locked="false"/>
    </xf>
    <xf xfId="0" fontId="0" numFmtId="0" fillId="2" borderId="0" applyFont="0" applyNumberFormat="0" applyFill="0" applyBorder="0" applyAlignment="1">
      <alignment horizontal="left" vertical="bottom" textRotation="0" wrapText="false" shrinkToFit="false"/>
    </xf>
    <xf xfId="0" fontId="2" numFmtId="0" fillId="2" borderId="2" applyFont="1" applyNumberFormat="0" applyFill="0" applyBorder="1" applyAlignment="0">
      <alignment horizontal="general" vertical="bottom" textRotation="0" wrapText="false" shrinkToFit="false"/>
    </xf>
    <xf xfId="0" fontId="7" numFmtId="0" fillId="2" borderId="1" applyFont="1" applyNumberFormat="0" applyFill="0" applyBorder="1" applyAlignment="1">
      <alignment horizontal="center" vertical="center" textRotation="0" wrapText="false" shrinkToFit="false"/>
    </xf>
    <xf xfId="0" fontId="3" numFmtId="0" fillId="2" borderId="0" applyFont="1" applyNumberFormat="0" applyFill="0" applyBorder="0" applyAlignment="1" applyProtection="true">
      <alignment horizontal="left" vertical="top" textRotation="0" wrapText="true" shrinkToFit="false"/>
      <protection locked="false"/>
    </xf>
    <xf xfId="0" fontId="6" numFmtId="0" fillId="2" borderId="0" applyFont="1" applyNumberFormat="0" applyFill="0" applyBorder="0" applyAlignment="1">
      <alignment horizontal="center" vertical="bottom" textRotation="0" wrapText="false" shrinkToFit="false"/>
    </xf>
    <xf xfId="0" fontId="7" numFmtId="0" fillId="2" borderId="1" applyFont="1" applyNumberFormat="0" applyFill="0" applyBorder="1" applyAlignment="1">
      <alignment horizontal="center" vertical="center"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1.png"/><Relationship Id="rId2" Type="http://schemas.openxmlformats.org/officeDocument/2006/relationships/image" Target="../media/image22.png"/><Relationship Id="rId3" Type="http://schemas.openxmlformats.org/officeDocument/2006/relationships/image" Target="../media/image33.jpeg"/></Relationships>
</file>

<file path=xl/drawings/drawing1.xml><?xml version="1.0" encoding="utf-8"?>
<xdr:wsDr xmlns:xdr="http://schemas.openxmlformats.org/drawingml/2006/spreadsheetDrawing" xmlns:a="http://schemas.openxmlformats.org/drawingml/2006/main">
  <xdr:oneCellAnchor>
    <xdr:from>
      <xdr:col>0</xdr:col>
      <xdr:colOff>857250</xdr:colOff>
      <xdr:row>17</xdr:row>
      <xdr:rowOff>47625</xdr:rowOff>
    </xdr:from>
    <xdr:ext cx="1057275" cy="352425"/>
    <xdr:pic>
      <xdr:nvPicPr>
        <xdr:cNvPr id="1" name="Picture 1"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4</xdr:col>
      <xdr:colOff>276225</xdr:colOff>
      <xdr:row>17</xdr:row>
      <xdr:rowOff>57150</xdr:rowOff>
    </xdr:from>
    <xdr:ext cx="962025" cy="590550"/>
    <xdr:pic>
      <xdr:nvPicPr>
        <xdr:cNvPr id="2" name="Picture 2"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2</xdr:col>
      <xdr:colOff>323850</xdr:colOff>
      <xdr:row>17</xdr:row>
      <xdr:rowOff>19050</xdr:rowOff>
    </xdr:from>
    <xdr:ext cx="952500" cy="400050"/>
    <xdr:pic>
      <xdr:nvPicPr>
        <xdr:cNvPr id="3" name="Picture 3" descr="C:\Users\Tin\Downloads\JOSELLE MARIYA ARCEBAL.jpg"/>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tabColor rgb="FFC00000"/>
    <outlinePr summaryBelow="1" summaryRight="1"/>
  </sheetPr>
  <dimension ref="A1:K24"/>
  <sheetViews>
    <sheetView tabSelected="1" workbookViewId="0" showGridLines="true" showRowColHeaders="1">
      <selection activeCell="E26" sqref="E26"/>
    </sheetView>
  </sheetViews>
  <sheetFormatPr defaultRowHeight="14.4" outlineLevelRow="0" outlineLevelCol="0"/>
  <cols>
    <col min="1" max="1" width="43.28515625" customWidth="true" style="6"/>
    <col min="2" max="2" width="20.7109375" customWidth="true" style="6"/>
    <col min="3" max="3" width="24.85546875" customWidth="true" style="6"/>
    <col min="4" max="4" width="27.28515625" customWidth="true" style="6"/>
    <col min="5" max="5" width="26.42578125" customWidth="true" style="6"/>
    <col min="6" max="6" width="8.7109375" customWidth="true" style="6"/>
    <col min="7" max="7" width="7.5703125" customWidth="true" style="6"/>
    <col min="8" max="8" width="15.7109375" customWidth="true" style="6"/>
    <col min="9" max="9" width="15.7109375" customWidth="true" style="6"/>
    <col min="10" max="10" width="15.7109375" customWidth="true" style="6"/>
    <col min="11" max="11" width="8.85546875" customWidth="true" style="6"/>
  </cols>
  <sheetData>
    <row r="1" spans="1:11">
      <c r="A1" s="4" t="s">
        <v>0</v>
      </c>
      <c r="B1" s="5"/>
      <c r="C1" s="5"/>
      <c r="D1" s="5"/>
      <c r="E1" s="5"/>
    </row>
    <row r="2" spans="1:11">
      <c r="A2" s="7"/>
      <c r="B2" s="7"/>
      <c r="C2" s="7"/>
      <c r="D2" s="7"/>
      <c r="E2" s="7"/>
    </row>
    <row r="3" spans="1:11">
      <c r="A3" s="33" t="s">
        <v>1</v>
      </c>
      <c r="B3" s="33"/>
      <c r="C3" s="33"/>
      <c r="D3" s="33"/>
      <c r="E3" s="33"/>
    </row>
    <row r="4" spans="1:11">
      <c r="A4" s="20"/>
      <c r="B4" s="20"/>
      <c r="C4" s="20"/>
      <c r="E4" s="20"/>
    </row>
    <row r="5" spans="1:11">
      <c r="A5" s="21" t="s">
        <v>2</v>
      </c>
      <c r="B5" s="22"/>
      <c r="C5" s="23" t="s">
        <v>3</v>
      </c>
      <c r="D5" s="24">
        <v>2024</v>
      </c>
      <c r="E5" s="25"/>
    </row>
    <row r="6" spans="1:11">
      <c r="A6" s="26" t="s">
        <v>4</v>
      </c>
      <c r="B6" s="27"/>
      <c r="C6" s="23" t="s">
        <v>5</v>
      </c>
      <c r="D6" s="24" t="s">
        <v>6</v>
      </c>
      <c r="E6" s="28"/>
    </row>
    <row r="7" spans="1:11">
      <c r="A7" s="26" t="s">
        <v>7</v>
      </c>
      <c r="B7" s="29"/>
      <c r="C7" s="23"/>
    </row>
    <row r="8" spans="1:11">
      <c r="A8" s="20"/>
    </row>
    <row r="9" spans="1:11">
      <c r="A9" s="34" t="s">
        <v>8</v>
      </c>
      <c r="B9" s="34" t="s">
        <v>9</v>
      </c>
      <c r="C9" s="34" t="s">
        <v>10</v>
      </c>
      <c r="D9" s="34"/>
      <c r="E9" s="31" t="s">
        <v>11</v>
      </c>
    </row>
    <row r="10" spans="1:11">
      <c r="A10" s="34"/>
      <c r="B10" s="34"/>
      <c r="C10" s="31" t="s">
        <v>12</v>
      </c>
      <c r="D10" s="31" t="s">
        <v>13</v>
      </c>
      <c r="E10" s="31"/>
    </row>
    <row r="11" spans="1:11">
      <c r="A11" s="8" t="s">
        <v>14</v>
      </c>
      <c r="B11" s="1">
        <f>229+14+8+7</f>
        <v>258</v>
      </c>
      <c r="C11" s="2">
        <v>57891747.14</v>
      </c>
      <c r="D11" s="2">
        <f>5519044.65+1810500+1665700+2210000+238350+32510.94+1760848.71+2713809.26+7304033+7767409.54+536400+1637250.16+282700+1424278.65-D14</f>
        <v>30616657.85</v>
      </c>
      <c r="E11" s="15">
        <f>SUM(C11:D11)</f>
        <v>88508404.99</v>
      </c>
    </row>
    <row r="12" spans="1:11">
      <c r="A12" s="8" t="s">
        <v>15</v>
      </c>
      <c r="B12" s="1"/>
      <c r="C12" s="9"/>
      <c r="D12" s="9"/>
      <c r="E12" s="9"/>
    </row>
    <row r="13" spans="1:11">
      <c r="A13" s="30" t="s">
        <v>16</v>
      </c>
      <c r="B13" s="1">
        <v>230</v>
      </c>
      <c r="C13" s="3">
        <f>1109710.33+88370.35+27332.94+1331236.94+25448.39+1125533.51+97375.27+87615.48+374966+30802.12+1076933.37+1189450.25+29784.25+78160.39+72114.71+332203.92+320077.36+30485.68+984875.15+32290.06+1070421.1+81261.94+76215.61+349436.4+33624.36+1210417.39+1127383.55+33624.36+77609.84+77952.9+382624.88+37093.54+1269417.74+1072272.15+30688.9+83625.54+89435.55+24410.28+18350.5+10786.98+306355.2+1043260.39+32023.2+1200432.68+34158.08+82770.01+81160.59+28162.26+20477.74+361882.08+1326856.89+32823.78+32823.78+1170067.21+82768.09+77757.5+19778.66+16006.27+298377.2+1175369.96+1085669.1+30422.04+26686+85605.64+77948.07+25888+17041.05</f>
        <v>24373991.45</v>
      </c>
      <c r="D13" s="9"/>
      <c r="E13" s="15">
        <f>SUM(C13:D13)</f>
        <v>24373991.45</v>
      </c>
    </row>
    <row r="14" spans="1:11">
      <c r="A14" s="30" t="s">
        <v>17</v>
      </c>
      <c r="B14" s="10">
        <v>63</v>
      </c>
      <c r="C14" s="2">
        <v>7191487.12</v>
      </c>
      <c r="D14" s="3">
        <f>54545.4+44042.7+6000+18351.23+6000+6363.63+4931.64+700+2054.85+700+40272.76+27657.72+24727.29+16384.98+7272.73+4931.64+25000+17752.8+5000+7397.05+2500+38909.09+29110.38+7800+12129.39+3900+7000+4931.64+1400+2054.85+700+9873.6+35386.62+533.76+7471.96+132000+228000+42000+22500+17752.8+35363.6+29110.38+6363.63+4931.64+26090.9+18374.88+5200+7656.26+2600+40000+29858.52+8000+12441.12+4000+6909.09+4931.64+1400+2054.85+700+33302.6+1912.86+6537.96+2335.2+52363.5+48233.4+6363.63+4931.64+10674.24+319.12+12910.06+43535.22+1034.1+1834.8+6271.08+53636.24+48233.4+13200+20097.38+6600+6272.72+4931.64+1400+2054.85+700+65909.09+48233.4+6727.27+4931.64+4436.81+35991.54+10674.24+3419.03+11632.92+44248.78+8969.61+2201.54+6839.54+272396+485173+82194+22000+38000+7000+61818.12+49642.44+13600+20684.48+6800+6363.63+4931.64+1400+2054.85+700+74090.97+49642.44+7363.64+4931.64+2935.44+3502.45+3802.66+37607.83+10797.54+7505.25+533.76+55636.24+49642.44+13600+20684.48+6800+5999.99+4931.64+1400+2054.85+700+22909.04+19783.92+32999.93+29858.52+6636.36+4931.64+6738.04+9146.74+3261.08+51583.44+13109.17+2235.04+39818.18+29858.52+8000+12441.12+4000+29909.09+19783.92+5600+8243.36+2800+6909.09+4931.64+1400+2054.85+700+40181.82+29858.52+28000+19783.92+6909.09+4931.64+5403.78+2550.24+5770.65+40000+29858.52+8000+12441.12+4000+27000+19079.4+5400+7949.81+2700+7000+4931.64+1400+2054.85+700+10542.48+8422.52+24766.92+4236.35+2135.04+8873.05+36545.42+29858.52+24545.43+19079.4+6909.09+4931.64+24454.52+19079.4+5400+7949.81+2700+31818.15+26335.92+7000+10973.37+3500+6636.36+4931.64+1400+2054.85+700</f>
        <v>4286177.06</v>
      </c>
      <c r="E14" s="15">
        <f>SUM(C14:D14)</f>
        <v>11477664.18</v>
      </c>
    </row>
    <row r="15" spans="1:11">
      <c r="A15" s="10" t="s">
        <v>18</v>
      </c>
      <c r="B15" s="10">
        <f>SUM(B11:B14)</f>
        <v>551</v>
      </c>
      <c r="C15" s="15">
        <f>SUM(C11:C14)</f>
        <v>89457225.71</v>
      </c>
      <c r="D15" s="15">
        <f>SUM(D11:D14)</f>
        <v>34902834.91</v>
      </c>
      <c r="E15" s="15">
        <f>SUM(E11:E14)</f>
        <v>124360060.62</v>
      </c>
      <c r="H15" s="16">
        <f>E11+E14</f>
        <v>99986069.17</v>
      </c>
    </row>
    <row r="17" spans="1:11" customHeight="1" ht="11.25" s="11" customFormat="1">
      <c r="A17" s="11" t="s">
        <v>19</v>
      </c>
    </row>
    <row r="18" spans="1:11">
      <c r="A18" s="6"/>
      <c r="C18" s="6"/>
      <c r="E18" s="6"/>
    </row>
    <row r="20" spans="1:11">
      <c r="A20" s="18" t="s">
        <v>20</v>
      </c>
      <c r="C20" s="17" t="s">
        <v>21</v>
      </c>
      <c r="E20" s="18" t="s">
        <v>22</v>
      </c>
    </row>
    <row r="21" spans="1:11">
      <c r="A21" s="12" t="s">
        <v>23</v>
      </c>
      <c r="C21" s="19" t="s">
        <v>24</v>
      </c>
      <c r="E21" s="12" t="s">
        <v>25</v>
      </c>
      <c r="F21" s="13"/>
    </row>
    <row r="23" spans="1:11">
      <c r="A23" s="13" t="s">
        <v>26</v>
      </c>
    </row>
    <row r="24" spans="1:11" customHeight="1" ht="71.25">
      <c r="A24" s="32" t="s">
        <v>27</v>
      </c>
      <c r="B24" s="32"/>
      <c r="C24" s="32"/>
      <c r="D24" s="32"/>
      <c r="E24" s="32"/>
      <c r="F24" s="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4:E24"/>
    <mergeCell ref="A3:E3"/>
    <mergeCell ref="A9:A10"/>
    <mergeCell ref="B9:B10"/>
    <mergeCell ref="C9:D9"/>
  </mergeCells>
  <printOptions gridLines="false" gridLinesSet="true"/>
  <pageMargins left="0.95" right="0.7" top="0.75" bottom="0.75" header="0.3" footer="0.3"/>
  <pageSetup paperSize="256" orientation="landscape" scale="100" fitToHeight="1" fitToWidth="1" r:id="rId1"/>
  <headerFooter differentOddEven="false" differentFirst="false" scaleWithDoc="true" alignWithMargins="true">
    <oddHeader/>
    <oddFooter/>
    <evenHeader/>
    <evenFooter/>
    <firstHeader/>
    <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3rd qtr</vt:lpstr>
    </vt:vector>
  </TitlesOfParts>
  <Company>CGB</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Accounting</dc:creator>
  <cp:lastModifiedBy>BUDGET WS 2023</cp:lastModifiedBy>
  <dcterms:created xsi:type="dcterms:W3CDTF">2014-04-16T10:51:51+08:00</dcterms:created>
  <dcterms:modified xsi:type="dcterms:W3CDTF">2024-11-04T13:59:41+08:00</dcterms:modified>
  <dc:title/>
  <dc:description/>
  <dc:subject/>
  <cp:keywords/>
  <cp:category/>
</cp:coreProperties>
</file>