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3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<sst xmlns="http://schemas.openxmlformats.org/spreadsheetml/2006/main" uniqueCount="86">
  <si>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FDP Form 11 - SEF Utilization</t>
  </si>
  <si>
    <t>(Deped-DBM-DILG Joint Circular No. 1 s. 2017, SEF Budget Accountability Form No. 1)</t>
  </si>
  <si>
    <t>SPECIAL EDUCATION FUND</t>
  </si>
  <si>
    <t>REGION:   1</t>
  </si>
  <si>
    <t>CALENDAR YEAR:   2024</t>
  </si>
  <si>
    <t>PROVINCE:   ILOCOS NORTE</t>
  </si>
  <si>
    <t>QUARTER:   3</t>
  </si>
  <si>
    <t>CITY/MUNICIPALITY:   BATAC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</si>
  <si>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</si>
  <si>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</si>
  <si>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</si>
  <si>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</si>
  <si>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</si>
  <si>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</si>
  <si>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</si>
  <si>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</si>
  <si>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</si>
  <si>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</si>
  <si>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</si>
  <si>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</si>
  <si>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 of Batac, Ilocos Norte</t>
  </si>
  <si>
    <t>Receipt from SEF</t>
  </si>
  <si>
    <t>P</t>
  </si>
  <si>
    <t>Less :</t>
  </si>
  <si>
    <r>
      <t xml:space="preserve">DISBURSEMENTS </t>
    </r>
    <r>
      <rPr>
        <rFont val="Calibri"/>
        <b val="false"/>
        <i val="false"/>
        <strike val="false"/>
        <color rgb="FF000000"/>
        <sz val="11"/>
        <u val="none"/>
      </rPr>
      <t xml:space="preserve">(broken down down by expense class and</t>
    </r>
  </si>
  <si>
    <t>by object of expenditures)</t>
  </si>
  <si>
    <t>Personal Services</t>
  </si>
  <si>
    <t>Maintenance and Other Operating Expenses</t>
  </si>
  <si>
    <t>Training Expenses</t>
  </si>
  <si>
    <t>5-02-02-010</t>
  </si>
  <si>
    <t>04-001</t>
  </si>
  <si>
    <t>04-002</t>
  </si>
  <si>
    <t>04-005</t>
  </si>
  <si>
    <t>04-006</t>
  </si>
  <si>
    <t>04-007</t>
  </si>
  <si>
    <t>04-008</t>
  </si>
  <si>
    <t>05-001</t>
  </si>
  <si>
    <t>05-002</t>
  </si>
  <si>
    <t>05-004</t>
  </si>
  <si>
    <t>06-003</t>
  </si>
  <si>
    <t>06-007</t>
  </si>
  <si>
    <t>06-011</t>
  </si>
  <si>
    <t>06-012</t>
  </si>
  <si>
    <t>Office Supplies Expenses</t>
  </si>
  <si>
    <t>5-02-03-010</t>
  </si>
  <si>
    <t>Fuel, Oil and Lubricants Expenses</t>
  </si>
  <si>
    <t>5-02-03-090</t>
  </si>
  <si>
    <t>Other Supplies and Materials Expenses</t>
  </si>
  <si>
    <t>5-02-03-990</t>
  </si>
  <si>
    <t>05-003</t>
  </si>
  <si>
    <t>Telephone Expenses</t>
  </si>
  <si>
    <t>5-02-05-020</t>
  </si>
  <si>
    <t>04-009</t>
  </si>
  <si>
    <t>Donations</t>
  </si>
  <si>
    <t>5-02-99-080</t>
  </si>
  <si>
    <t>02-001</t>
  </si>
  <si>
    <t>Other Maintenance and Operating Expenses</t>
  </si>
  <si>
    <t>5-02-99-990</t>
  </si>
  <si>
    <t>04-003,004</t>
  </si>
  <si>
    <t>06-004</t>
  </si>
  <si>
    <t>06-005</t>
  </si>
  <si>
    <t>06-013</t>
  </si>
  <si>
    <t>06-014</t>
  </si>
  <si>
    <t>Capital Outlays</t>
  </si>
  <si>
    <t>Property and Equipment for Distribution</t>
  </si>
  <si>
    <t>1-04-02-090</t>
  </si>
  <si>
    <t>06-001</t>
  </si>
  <si>
    <t>Const'n in Progress - Other Land Improvements</t>
  </si>
  <si>
    <t>1-07-10-010</t>
  </si>
  <si>
    <t>05-005</t>
  </si>
  <si>
    <t>06-002</t>
  </si>
  <si>
    <t>06-006</t>
  </si>
  <si>
    <t>06-008</t>
  </si>
  <si>
    <t>06-009</t>
  </si>
  <si>
    <t>06-010</t>
  </si>
  <si>
    <t>Financial Expenses</t>
  </si>
  <si>
    <t>Sub-total</t>
  </si>
  <si>
    <t>Balance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</si>
  <si>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</si>
  <si>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</si>
  <si>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</si>
  <si>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</si>
  <si>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Local Chief Executive</t>
  </si>
  <si>
    <t>Chairman, Local School Board</t>
  </si>
  <si>
    <t>**Always check for a refund (Cash DJ and CRJ)</t>
  </si>
  <si>
    <t>Refund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</si>
</sst>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12"/>
      <color rgb="FFFF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3">
    <border/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" fillId="2" borderId="0" applyFont="0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138</xdr:row>
      <xdr:rowOff>28575</xdr:rowOff>
    </xdr:from>
    <xdr:ext cx="952500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219075</xdr:colOff>
      <xdr:row>138</xdr:row>
      <xdr:rowOff>152400</xdr:rowOff>
    </xdr:from>
    <xdr:ext cx="742950" cy="3810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E153"/>
  <sheetViews>
    <sheetView tabSelected="1" workbookViewId="0" zoomScale="115" zoomScaleNormal="115" showGridLines="true" showRowColHeaders="1">
      <pane xSplit="7" ySplit="2" topLeftCell="H129" activePane="bottomRight" state="frozen"/>
      <selection pane="topRight"/>
      <selection pane="bottomLeft"/>
      <selection pane="bottomRight" activeCell="H129" sqref="H129"/>
    </sheetView>
  </sheetViews>
  <sheetFormatPr defaultRowHeight="14.4" outlineLevelRow="0" outlineLevelCol="0"/>
  <cols>
    <col min="1" max="1" width="6.28515625" customWidth="true" style="0"/>
    <col min="2" max="2" width="2.7109375" customWidth="true" style="0"/>
    <col min="3" max="3" width="44.7109375" customWidth="true" style="0"/>
    <col min="4" max="4" width="16" customWidth="true" style="0"/>
    <col min="5" max="5" width="2" customWidth="true" style="0"/>
    <col min="6" max="6" width="16.28515625" customWidth="true" style="0"/>
    <col min="7" max="7" width="0.85546875" customWidth="true" style="0"/>
    <col min="9" max="9" width="9.140625" customWidth="true" style="0"/>
    <col min="10" max="10" width="9.140625" customWidth="true" style="0"/>
    <col min="11" max="11" width="14.85546875" customWidth="true" style="3"/>
    <col min="12" max="12" width="9.140625" customWidth="true" style="0"/>
    <col min="13" max="13" width="9.140625" customWidth="true" style="0"/>
    <col min="15" max="15" width="13.28515625" customWidth="true" style="4"/>
    <col min="17" max="17" width="13.28515625" customWidth="true" style="4"/>
    <col min="19" max="19" width="15" customWidth="true" style="4"/>
    <col min="20" max="20" width="13.140625" customWidth="true" style="0"/>
    <col min="21" max="21" width="13.85546875" customWidth="true" style="3"/>
    <col min="22" max="22" width="11.5703125" customWidth="true" style="0"/>
    <col min="23" max="23" width="13.28515625" customWidth="true" style="3"/>
    <col min="24" max="24" width="14.140625" customWidth="true" style="0"/>
    <col min="25" max="25" width="13.28515625" customWidth="true" style="3"/>
    <col min="29" max="29" width="11.5703125" customWidth="true" style="3"/>
    <col min="31" max="31" width="13.28515625" customWidth="true" style="3"/>
  </cols>
  <sheetData>
    <row r="1" spans="1:31">
      <c r="A1" s="1" t="s">
        <v>0</v>
      </c>
      <c r="G1" s="2"/>
    </row>
    <row r="2" spans="1:31">
      <c r="A2" s="1" t="s">
        <v>1</v>
      </c>
    </row>
    <row r="4" spans="1:31" customHeight="1" ht="15.75">
      <c r="A4" s="17" t="s">
        <v>2</v>
      </c>
      <c r="B4" s="17"/>
      <c r="C4" s="17"/>
      <c r="D4" s="17"/>
      <c r="E4" s="17"/>
      <c r="F4" s="17"/>
      <c r="G4" s="17"/>
    </row>
    <row r="5" spans="1:31" customHeight="1" ht="15.75">
      <c r="A5" s="5"/>
      <c r="B5" s="5"/>
      <c r="C5" s="5"/>
      <c r="D5" s="5"/>
      <c r="E5" s="5"/>
      <c r="F5" s="5"/>
      <c r="G5" s="5"/>
    </row>
    <row r="6" spans="1:31" customHeight="1" ht="15.75">
      <c r="A6" s="6" t="s">
        <v>3</v>
      </c>
      <c r="B6" s="5"/>
      <c r="C6" s="5"/>
      <c r="D6" s="6" t="s">
        <v>4</v>
      </c>
      <c r="E6" s="5"/>
      <c r="F6" s="5"/>
      <c r="G6" s="5"/>
    </row>
    <row r="7" spans="1:31" customHeight="1" ht="15.75">
      <c r="A7" s="6" t="s">
        <v>5</v>
      </c>
      <c r="B7" s="5"/>
      <c r="C7" s="5"/>
      <c r="D7" s="6" t="s">
        <v>6</v>
      </c>
      <c r="E7" s="5"/>
      <c r="F7" s="5"/>
      <c r="G7" s="5"/>
    </row>
    <row r="8" spans="1:31" customHeight="1" ht="15.75">
      <c r="A8" s="6" t="s">
        <v>7</v>
      </c>
      <c r="B8" s="5"/>
      <c r="C8" s="5"/>
      <c r="D8" s="5"/>
      <c r="E8" s="5"/>
      <c r="F8" s="5"/>
      <c r="G8" s="5"/>
    </row>
    <row r="9" spans="1:31" customHeight="1" ht="15.75">
      <c r="A9" s="5"/>
      <c r="B9" s="5"/>
      <c r="C9" s="5"/>
      <c r="D9" s="5"/>
      <c r="E9" s="5"/>
      <c r="F9" s="5"/>
      <c r="G9" s="5"/>
    </row>
    <row r="10" spans="1:31">
      <c r="A10" s="18"/>
      <c r="B10" s="18"/>
      <c r="C10" s="18"/>
      <c r="D10" s="18"/>
      <c r="E10" s="18"/>
      <c r="F10" s="18"/>
      <c r="G10" s="18"/>
      <c r="I10" t="s">
        <v>8</v>
      </c>
      <c r="K10" s="3" t="s">
        <v>9</v>
      </c>
      <c r="M10" t="s">
        <v>10</v>
      </c>
      <c r="O10" s="4" t="s">
        <v>11</v>
      </c>
      <c r="Q10" s="4" t="s">
        <v>12</v>
      </c>
      <c r="S10" s="4" t="s">
        <v>13</v>
      </c>
      <c r="U10" s="3" t="s">
        <v>14</v>
      </c>
      <c r="W10" s="3" t="s">
        <v>15</v>
      </c>
      <c r="Y10" s="3" t="s">
        <v>16</v>
      </c>
      <c r="AA10" t="s">
        <v>17</v>
      </c>
      <c r="AC10" s="3" t="s">
        <v>18</v>
      </c>
      <c r="AE10" s="3" t="s">
        <v>19</v>
      </c>
    </row>
    <row r="12" spans="1:31">
      <c r="A12" s="2" t="s">
        <v>20</v>
      </c>
    </row>
    <row r="14" spans="1:31">
      <c r="A14" s="2" t="s">
        <v>21</v>
      </c>
      <c r="E14" s="2" t="s">
        <v>22</v>
      </c>
      <c r="F14" s="7">
        <f>10668613.83+1479170.39+841419.43+8235.66+19651.55</f>
        <v>13017090.86</v>
      </c>
    </row>
    <row r="16" spans="1:31">
      <c r="A16" s="2" t="s">
        <v>23</v>
      </c>
      <c r="C16" s="2" t="s">
        <v>24</v>
      </c>
      <c r="O16" s="4"/>
      <c r="P16" s="4"/>
    </row>
    <row r="17" spans="1:31">
      <c r="A17" s="2"/>
      <c r="C17" t="s">
        <v>25</v>
      </c>
      <c r="O17" s="4"/>
      <c r="P17" s="4"/>
    </row>
    <row r="18" spans="1:31">
      <c r="O18" s="4"/>
      <c r="P18" s="4"/>
    </row>
    <row r="19" spans="1:31">
      <c r="C19" s="2" t="s">
        <v>26</v>
      </c>
      <c r="F19" s="3"/>
    </row>
    <row r="20" spans="1:31">
      <c r="F20" s="3">
        <v>0</v>
      </c>
      <c r="P20" s="4"/>
      <c r="Q20" s="4"/>
    </row>
    <row r="21" spans="1:31">
      <c r="F21" s="3">
        <v>0</v>
      </c>
      <c r="H21" s="3"/>
      <c r="P21" s="4"/>
      <c r="Q21" s="4"/>
    </row>
    <row r="22" spans="1:31">
      <c r="C22" s="2" t="s">
        <v>27</v>
      </c>
    </row>
    <row r="23" spans="1:31">
      <c r="C23" t="s">
        <v>28</v>
      </c>
      <c r="D23" t="s">
        <v>29</v>
      </c>
      <c r="F23" s="3">
        <f>SUM(H23:AU23)</f>
        <v>2835468.01</v>
      </c>
      <c r="S23" s="8">
        <f>SUM(S24:S64)</f>
        <v>1687853</v>
      </c>
      <c r="U23" s="9">
        <f>SUM(U24:U28)</f>
        <v>64334</v>
      </c>
      <c r="W23" s="9">
        <f>SUM(W24:W61)</f>
        <v>988781</v>
      </c>
      <c r="Y23" s="9">
        <f>SUM(Y24:Y28)</f>
        <v>94500.01</v>
      </c>
    </row>
    <row r="24" spans="1:31" hidden="true">
      <c r="F24" s="3"/>
      <c r="R24" t="s">
        <v>30</v>
      </c>
      <c r="S24" s="4">
        <v>80000</v>
      </c>
      <c r="U24" s="3">
        <v>4240</v>
      </c>
      <c r="W24" s="3">
        <v>20000</v>
      </c>
      <c r="Y24" s="3">
        <v>14000</v>
      </c>
    </row>
    <row r="25" spans="1:31" hidden="true">
      <c r="F25" s="3"/>
      <c r="R25" t="s">
        <v>31</v>
      </c>
      <c r="S25" s="4">
        <v>28000</v>
      </c>
      <c r="U25" s="3">
        <v>1549</v>
      </c>
      <c r="W25" s="3">
        <v>20000</v>
      </c>
      <c r="Y25" s="3">
        <v>14000</v>
      </c>
    </row>
    <row r="26" spans="1:31" hidden="true">
      <c r="F26" s="3"/>
      <c r="R26" t="s">
        <v>32</v>
      </c>
      <c r="S26" s="4">
        <v>7020</v>
      </c>
      <c r="U26" s="3">
        <v>4725</v>
      </c>
      <c r="W26" s="3">
        <v>20000</v>
      </c>
      <c r="Y26" s="3">
        <v>22166.67</v>
      </c>
    </row>
    <row r="27" spans="1:31" hidden="true">
      <c r="F27" s="3"/>
      <c r="R27" t="s">
        <v>33</v>
      </c>
      <c r="S27" s="4">
        <v>1381600</v>
      </c>
      <c r="U27" s="3">
        <v>36000</v>
      </c>
      <c r="W27" s="3">
        <v>20000</v>
      </c>
      <c r="Y27" s="3">
        <v>22166.67</v>
      </c>
    </row>
    <row r="28" spans="1:31" hidden="true">
      <c r="F28" s="3"/>
      <c r="R28" t="s">
        <v>34</v>
      </c>
      <c r="S28" s="4">
        <v>15456</v>
      </c>
      <c r="U28" s="3">
        <v>17820</v>
      </c>
      <c r="W28" s="3">
        <v>129000</v>
      </c>
      <c r="Y28" s="3">
        <v>22166.67</v>
      </c>
    </row>
    <row r="29" spans="1:31" hidden="true">
      <c r="F29" s="3"/>
      <c r="R29" t="s">
        <v>35</v>
      </c>
      <c r="S29" s="4">
        <v>8940</v>
      </c>
      <c r="W29" s="3">
        <v>69845</v>
      </c>
    </row>
    <row r="30" spans="1:31" hidden="true">
      <c r="F30" s="3"/>
      <c r="R30" t="s">
        <v>36</v>
      </c>
      <c r="S30" s="4">
        <v>15000</v>
      </c>
      <c r="W30" s="3">
        <v>4200</v>
      </c>
    </row>
    <row r="31" spans="1:31" hidden="true">
      <c r="F31" s="3"/>
      <c r="R31" t="s">
        <v>37</v>
      </c>
      <c r="S31" s="4">
        <v>2475</v>
      </c>
      <c r="W31" s="3">
        <v>23000</v>
      </c>
    </row>
    <row r="32" spans="1:31" hidden="true">
      <c r="F32" s="3"/>
      <c r="R32" t="s">
        <v>38</v>
      </c>
      <c r="S32" s="4">
        <v>1600</v>
      </c>
      <c r="W32" s="3">
        <v>5900</v>
      </c>
    </row>
    <row r="33" spans="1:31" hidden="true">
      <c r="F33" s="3"/>
      <c r="R33" t="s">
        <v>39</v>
      </c>
      <c r="S33" s="4">
        <v>4200</v>
      </c>
      <c r="W33" s="3">
        <v>14000</v>
      </c>
    </row>
    <row r="34" spans="1:31" hidden="true">
      <c r="F34" s="3"/>
      <c r="R34" t="s">
        <v>40</v>
      </c>
      <c r="S34" s="4">
        <v>48000</v>
      </c>
      <c r="W34" s="3">
        <v>14000</v>
      </c>
    </row>
    <row r="35" spans="1:31" hidden="true">
      <c r="F35" s="3"/>
      <c r="R35" s="10" t="s">
        <v>41</v>
      </c>
      <c r="S35" s="4">
        <v>47781</v>
      </c>
      <c r="W35" s="3">
        <v>21000</v>
      </c>
    </row>
    <row r="36" spans="1:31" hidden="true">
      <c r="F36" s="3"/>
      <c r="R36" t="s">
        <v>42</v>
      </c>
      <c r="S36" s="4">
        <v>47781</v>
      </c>
      <c r="W36" s="3">
        <v>40000</v>
      </c>
    </row>
    <row r="37" spans="1:31" hidden="true">
      <c r="F37" s="3"/>
      <c r="W37" s="3">
        <v>14000</v>
      </c>
    </row>
    <row r="38" spans="1:31" hidden="true">
      <c r="F38" s="3"/>
      <c r="W38" s="3">
        <v>35000</v>
      </c>
    </row>
    <row r="39" spans="1:31" hidden="true">
      <c r="F39" s="3"/>
      <c r="W39" s="3">
        <v>30000</v>
      </c>
    </row>
    <row r="40" spans="1:31" hidden="true">
      <c r="F40" s="3"/>
      <c r="W40" s="3">
        <v>14000</v>
      </c>
    </row>
    <row r="41" spans="1:31" hidden="true">
      <c r="F41" s="3"/>
      <c r="W41" s="3">
        <v>24500</v>
      </c>
    </row>
    <row r="42" spans="1:31" hidden="true">
      <c r="F42" s="3"/>
      <c r="W42" s="3">
        <v>21000</v>
      </c>
    </row>
    <row r="43" spans="1:31" hidden="true">
      <c r="F43" s="3"/>
      <c r="W43" s="3">
        <v>21000</v>
      </c>
    </row>
    <row r="44" spans="1:31" hidden="true">
      <c r="F44" s="3"/>
      <c r="W44" s="3">
        <v>21000</v>
      </c>
    </row>
    <row r="45" spans="1:31" hidden="true">
      <c r="F45" s="3"/>
      <c r="W45" s="3">
        <v>21000</v>
      </c>
    </row>
    <row r="46" spans="1:31" hidden="true">
      <c r="F46" s="3"/>
      <c r="W46" s="3">
        <v>21000</v>
      </c>
    </row>
    <row r="47" spans="1:31" hidden="true">
      <c r="F47" s="3"/>
      <c r="W47" s="3">
        <v>21000</v>
      </c>
    </row>
    <row r="48" spans="1:31" hidden="true">
      <c r="F48" s="3"/>
      <c r="W48" s="3">
        <v>21000</v>
      </c>
    </row>
    <row r="49" spans="1:31" hidden="true">
      <c r="F49" s="3"/>
      <c r="W49" s="3">
        <v>21000</v>
      </c>
    </row>
    <row r="50" spans="1:31" hidden="true">
      <c r="F50" s="3"/>
      <c r="W50" s="3">
        <v>50000</v>
      </c>
    </row>
    <row r="51" spans="1:31" hidden="true">
      <c r="F51" s="3"/>
      <c r="W51" s="3">
        <v>35000</v>
      </c>
    </row>
    <row r="52" spans="1:31" hidden="true">
      <c r="F52" s="3"/>
      <c r="W52" s="3">
        <v>14000</v>
      </c>
    </row>
    <row r="53" spans="1:31" hidden="true">
      <c r="F53" s="3"/>
      <c r="W53" s="3">
        <v>14000</v>
      </c>
    </row>
    <row r="54" spans="1:31" hidden="true">
      <c r="F54" s="3"/>
      <c r="W54" s="3">
        <v>21000</v>
      </c>
    </row>
    <row r="55" spans="1:31" hidden="true">
      <c r="F55" s="3"/>
      <c r="W55" s="3">
        <v>21000</v>
      </c>
    </row>
    <row r="56" spans="1:31" hidden="true">
      <c r="F56" s="3"/>
      <c r="W56" s="3">
        <v>21000</v>
      </c>
    </row>
    <row r="57" spans="1:31" hidden="true">
      <c r="F57" s="3"/>
      <c r="W57" s="3">
        <v>40000</v>
      </c>
    </row>
    <row r="58" spans="1:31" hidden="true">
      <c r="F58" s="3"/>
      <c r="W58" s="3">
        <v>40000</v>
      </c>
    </row>
    <row r="59" spans="1:31" hidden="true">
      <c r="F59" s="3"/>
      <c r="W59" s="3">
        <v>28000</v>
      </c>
    </row>
    <row r="60" spans="1:31" hidden="true">
      <c r="F60" s="3"/>
      <c r="W60" s="3">
        <v>4336</v>
      </c>
    </row>
    <row r="61" spans="1:31" hidden="true">
      <c r="F61" s="3"/>
      <c r="W61" s="3">
        <v>14000</v>
      </c>
    </row>
    <row r="62" spans="1:31" hidden="true">
      <c r="F62" s="3"/>
    </row>
    <row r="63" spans="1:31">
      <c r="F63" s="3"/>
    </row>
    <row r="64" spans="1:31">
      <c r="C64" t="s">
        <v>43</v>
      </c>
      <c r="D64" t="s">
        <v>44</v>
      </c>
      <c r="F64" s="3">
        <f>SUM(H64:AE64)</f>
        <v>176309</v>
      </c>
      <c r="U64" s="9">
        <f>SUM(U65:U67)</f>
        <v>63954</v>
      </c>
      <c r="W64" s="9">
        <f>SUM(W65)</f>
        <v>68362</v>
      </c>
      <c r="Y64" s="9">
        <f>SUM(Y65)</f>
        <v>43993</v>
      </c>
    </row>
    <row r="65" spans="1:31" hidden="true">
      <c r="F65" s="3"/>
      <c r="U65" s="3">
        <v>10080</v>
      </c>
      <c r="W65" s="3">
        <v>68362</v>
      </c>
      <c r="Y65" s="3">
        <v>43993</v>
      </c>
    </row>
    <row r="66" spans="1:31" hidden="true">
      <c r="F66" s="3"/>
      <c r="U66" s="3">
        <v>44274</v>
      </c>
    </row>
    <row r="67" spans="1:31" hidden="true">
      <c r="F67" s="3"/>
      <c r="U67" s="3">
        <v>9600</v>
      </c>
    </row>
    <row r="68" spans="1:31" hidden="true">
      <c r="F68" s="3"/>
    </row>
    <row r="69" spans="1:31" hidden="true">
      <c r="F69" s="3"/>
    </row>
    <row r="70" spans="1:31" hidden="true">
      <c r="F70" s="3"/>
    </row>
    <row r="71" spans="1:31" hidden="true">
      <c r="F71" s="3"/>
    </row>
    <row r="72" spans="1:31">
      <c r="F72" s="3"/>
    </row>
    <row r="73" spans="1:31">
      <c r="C73" t="s">
        <v>45</v>
      </c>
      <c r="D73" t="s">
        <v>46</v>
      </c>
      <c r="F73" s="3">
        <f>SUM(H73:AV73)</f>
        <v>175454.35</v>
      </c>
      <c r="W73" s="9">
        <f>SUM(W74:W83)</f>
        <v>103105.25</v>
      </c>
      <c r="Y73" s="9">
        <f>SUM(Y74:Y77)</f>
        <v>72349.1</v>
      </c>
    </row>
    <row r="74" spans="1:31" hidden="true">
      <c r="F74" s="3"/>
      <c r="W74" s="3">
        <v>13950.75</v>
      </c>
      <c r="Y74" s="3">
        <v>23717.5</v>
      </c>
    </row>
    <row r="75" spans="1:31" hidden="true">
      <c r="F75" s="3"/>
      <c r="W75" s="3">
        <v>13962</v>
      </c>
      <c r="Y75" s="3">
        <v>10382</v>
      </c>
    </row>
    <row r="76" spans="1:31" hidden="true">
      <c r="F76" s="3"/>
      <c r="W76" s="3">
        <v>12175</v>
      </c>
      <c r="Y76" s="3">
        <v>13246</v>
      </c>
    </row>
    <row r="77" spans="1:31" hidden="true">
      <c r="F77" s="3"/>
      <c r="W77" s="3">
        <v>7876</v>
      </c>
      <c r="Y77" s="3">
        <v>25003.6</v>
      </c>
    </row>
    <row r="78" spans="1:31" hidden="true">
      <c r="F78" s="3"/>
      <c r="W78" s="3">
        <v>15394</v>
      </c>
    </row>
    <row r="79" spans="1:31" hidden="true">
      <c r="F79" s="3"/>
      <c r="W79" s="3">
        <v>8234</v>
      </c>
    </row>
    <row r="80" spans="1:31" hidden="true">
      <c r="F80" s="3"/>
      <c r="W80" s="3">
        <v>8592</v>
      </c>
    </row>
    <row r="81" spans="1:31" hidden="true">
      <c r="F81" s="3"/>
      <c r="W81" s="3">
        <v>13604</v>
      </c>
    </row>
    <row r="82" spans="1:31" hidden="true">
      <c r="F82" s="3"/>
      <c r="W82" s="3">
        <v>3589.5</v>
      </c>
    </row>
    <row r="83" spans="1:31" hidden="true">
      <c r="F83" s="3"/>
      <c r="W83" s="3">
        <v>5728</v>
      </c>
    </row>
    <row r="84" spans="1:31" hidden="true">
      <c r="F84" s="3"/>
    </row>
    <row r="85" spans="1:31" hidden="true">
      <c r="F85" s="3"/>
    </row>
    <row r="86" spans="1:31">
      <c r="F86" s="3"/>
    </row>
    <row r="87" spans="1:31">
      <c r="C87" t="s">
        <v>47</v>
      </c>
      <c r="D87" t="s">
        <v>48</v>
      </c>
      <c r="F87" s="3">
        <f>SUM(H87:BC87)</f>
        <v>999500</v>
      </c>
      <c r="S87" s="8">
        <f>SUM(S88)</f>
        <v>999500</v>
      </c>
    </row>
    <row r="88" spans="1:31" hidden="true">
      <c r="F88" s="3"/>
      <c r="R88" t="s">
        <v>49</v>
      </c>
      <c r="S88" s="4">
        <v>999500</v>
      </c>
    </row>
    <row r="89" spans="1:31" hidden="true">
      <c r="F89" s="3"/>
    </row>
    <row r="90" spans="1:31">
      <c r="F90" s="3"/>
    </row>
    <row r="91" spans="1:31">
      <c r="C91" t="s">
        <v>50</v>
      </c>
      <c r="D91" t="s">
        <v>51</v>
      </c>
      <c r="F91" s="3">
        <f>SUM(H91:AD91)</f>
        <v>352440</v>
      </c>
      <c r="S91" s="8">
        <f>SUM(S92)</f>
        <v>174440</v>
      </c>
      <c r="Y91" s="9">
        <f>SUM(Y92)</f>
        <v>178000</v>
      </c>
    </row>
    <row r="92" spans="1:31" hidden="true">
      <c r="F92" s="3"/>
      <c r="R92" t="s">
        <v>52</v>
      </c>
      <c r="S92" s="4">
        <v>174440</v>
      </c>
      <c r="Y92" s="3">
        <v>178000</v>
      </c>
    </row>
    <row r="93" spans="1:31" hidden="true">
      <c r="F93" s="3"/>
    </row>
    <row r="94" spans="1:31">
      <c r="F94" s="3"/>
    </row>
    <row r="95" spans="1:31">
      <c r="C95" t="s">
        <v>53</v>
      </c>
      <c r="D95" t="s">
        <v>54</v>
      </c>
      <c r="F95" s="3">
        <f>SUM(H95:AE95)</f>
        <v>2759000</v>
      </c>
      <c r="S95" s="8">
        <f>SUM(S96:S97)</f>
        <v>2759000</v>
      </c>
    </row>
    <row r="96" spans="1:31" hidden="true">
      <c r="F96" s="3"/>
      <c r="R96" t="s">
        <v>55</v>
      </c>
      <c r="S96" s="3">
        <v>2720000</v>
      </c>
    </row>
    <row r="97" spans="1:31" hidden="true">
      <c r="F97" s="3"/>
      <c r="R97" t="s">
        <v>55</v>
      </c>
      <c r="S97" s="3">
        <v>39000</v>
      </c>
    </row>
    <row r="98" spans="1:31" hidden="true">
      <c r="F98" s="3"/>
    </row>
    <row r="99" spans="1:31">
      <c r="F99" s="3"/>
    </row>
    <row r="100" spans="1:31">
      <c r="C100" t="s">
        <v>56</v>
      </c>
      <c r="D100" t="s">
        <v>57</v>
      </c>
      <c r="F100" s="3">
        <f>SUM(H100:AD100)</f>
        <v>2065378.06</v>
      </c>
      <c r="S100" s="8">
        <f>SUM(S101:S108)</f>
        <v>1924793.12</v>
      </c>
      <c r="U100" s="9">
        <f>SUM(U101:U104)</f>
        <v>48650</v>
      </c>
      <c r="W100" s="9">
        <f>SUM(W101:W104)</f>
        <v>42390.41</v>
      </c>
      <c r="Y100" s="9">
        <f>SUM(Y101:Y104)</f>
        <v>49544.53</v>
      </c>
    </row>
    <row r="101" spans="1:31" hidden="true">
      <c r="F101" s="3"/>
      <c r="R101" t="s">
        <v>58</v>
      </c>
      <c r="S101" s="4">
        <v>1865100</v>
      </c>
      <c r="U101" s="3">
        <v>15609.76</v>
      </c>
      <c r="W101" s="3">
        <v>13236.16</v>
      </c>
      <c r="Y101" s="3">
        <v>11818</v>
      </c>
    </row>
    <row r="102" spans="1:31" hidden="true">
      <c r="F102" s="3"/>
      <c r="R102" t="s">
        <v>59</v>
      </c>
      <c r="S102" s="4">
        <v>11345.28</v>
      </c>
      <c r="U102" s="3">
        <v>12562.5</v>
      </c>
      <c r="W102" s="3">
        <v>6532.5</v>
      </c>
      <c r="Y102" s="3">
        <v>14070</v>
      </c>
    </row>
    <row r="103" spans="1:31" hidden="true">
      <c r="F103" s="3"/>
      <c r="R103" t="s">
        <v>59</v>
      </c>
      <c r="S103" s="4">
        <v>13065</v>
      </c>
      <c r="U103" s="3">
        <v>13945.24</v>
      </c>
      <c r="W103" s="3">
        <v>10803.75</v>
      </c>
      <c r="Y103" s="3">
        <v>11345.28</v>
      </c>
    </row>
    <row r="104" spans="1:31" hidden="true">
      <c r="F104" s="3"/>
      <c r="R104" t="s">
        <v>60</v>
      </c>
      <c r="S104" s="4">
        <v>6145.36</v>
      </c>
      <c r="U104" s="3">
        <v>6532.5</v>
      </c>
      <c r="W104" s="3">
        <v>11818</v>
      </c>
      <c r="Y104" s="3">
        <v>12311.25</v>
      </c>
    </row>
    <row r="105" spans="1:31" hidden="true">
      <c r="F105" s="3"/>
      <c r="R105" t="s">
        <v>61</v>
      </c>
      <c r="S105" s="4">
        <v>11818</v>
      </c>
    </row>
    <row r="106" spans="1:31" hidden="true">
      <c r="F106" s="3"/>
      <c r="R106" t="s">
        <v>61</v>
      </c>
      <c r="S106" s="4">
        <v>6532.5</v>
      </c>
    </row>
    <row r="107" spans="1:31" hidden="true">
      <c r="F107" s="3"/>
      <c r="R107" t="s">
        <v>62</v>
      </c>
      <c r="S107" s="4">
        <v>4254.48</v>
      </c>
    </row>
    <row r="108" spans="1:31" hidden="true">
      <c r="F108" s="3"/>
      <c r="R108" t="s">
        <v>62</v>
      </c>
      <c r="S108" s="4">
        <v>6532.5</v>
      </c>
    </row>
    <row r="109" spans="1:31">
      <c r="F109" s="3"/>
    </row>
    <row r="110" spans="1:31">
      <c r="C110" s="2" t="s">
        <v>63</v>
      </c>
    </row>
    <row r="111" spans="1:31">
      <c r="C111" t="s">
        <v>64</v>
      </c>
      <c r="D111" t="s">
        <v>65</v>
      </c>
      <c r="F111" s="3">
        <f>SUM(H111:AE111)</f>
        <v>491498</v>
      </c>
      <c r="K111" s="11">
        <f>SUM(K112:K113)</f>
        <v>2759000</v>
      </c>
      <c r="S111" s="8">
        <f>SUM(S112:S114)</f>
        <v>-2267502</v>
      </c>
    </row>
    <row r="112" spans="1:31" hidden="true">
      <c r="F112" s="3">
        <v>0</v>
      </c>
      <c r="J112" t="s">
        <v>55</v>
      </c>
      <c r="K112" s="3">
        <v>2720000</v>
      </c>
      <c r="R112" t="s">
        <v>55</v>
      </c>
      <c r="S112" s="3">
        <v>-2720000</v>
      </c>
    </row>
    <row r="113" spans="1:31" hidden="true">
      <c r="F113" s="3"/>
      <c r="J113" t="s">
        <v>55</v>
      </c>
      <c r="K113" s="3">
        <v>39000</v>
      </c>
      <c r="R113" t="s">
        <v>55</v>
      </c>
      <c r="S113" s="3">
        <v>-39000</v>
      </c>
    </row>
    <row r="114" spans="1:31" hidden="true">
      <c r="F114" s="3"/>
      <c r="R114" t="s">
        <v>66</v>
      </c>
      <c r="S114" s="3">
        <v>491498</v>
      </c>
    </row>
    <row r="115" spans="1:31" hidden="true">
      <c r="F115" s="3"/>
      <c r="S115" s="3"/>
    </row>
    <row r="116" spans="1:31">
      <c r="F116" s="3"/>
      <c r="S116" s="3"/>
    </row>
    <row r="117" spans="1:31">
      <c r="C117" t="s">
        <v>67</v>
      </c>
      <c r="D117" t="s">
        <v>68</v>
      </c>
      <c r="F117" s="3">
        <f>SUM(H117:AQ117)</f>
        <v>1745239.8</v>
      </c>
      <c r="S117" s="9">
        <f>SUM(S118:S123)</f>
        <v>178995.48</v>
      </c>
      <c r="U117" s="9">
        <f>SUM(U118:U125)</f>
        <v>1408521.76</v>
      </c>
      <c r="W117" s="9">
        <f>SUM(W118:W120)</f>
        <v>136261.44</v>
      </c>
      <c r="Y117" s="9">
        <f>SUM(Y118)</f>
        <v>21461.12</v>
      </c>
    </row>
    <row r="118" spans="1:31" hidden="true">
      <c r="F118" s="3"/>
      <c r="R118" t="s">
        <v>69</v>
      </c>
      <c r="S118" s="3">
        <v>22816.8</v>
      </c>
      <c r="U118" s="3">
        <v>15541.68</v>
      </c>
      <c r="W118" s="3">
        <v>77400.96</v>
      </c>
      <c r="Y118" s="3">
        <v>21461.12</v>
      </c>
    </row>
    <row r="119" spans="1:31" hidden="true">
      <c r="F119" s="3"/>
      <c r="R119" t="s">
        <v>70</v>
      </c>
      <c r="S119" s="3">
        <v>22816.8</v>
      </c>
      <c r="U119" s="3">
        <v>22324.56</v>
      </c>
      <c r="W119" s="3">
        <v>29430.24</v>
      </c>
    </row>
    <row r="120" spans="1:31" hidden="true">
      <c r="F120" s="3"/>
      <c r="R120" t="s">
        <v>71</v>
      </c>
      <c r="S120" s="3">
        <v>58287.36</v>
      </c>
      <c r="U120" s="3">
        <v>22091.52</v>
      </c>
      <c r="W120" s="3">
        <v>29430.24</v>
      </c>
    </row>
    <row r="121" spans="1:31" hidden="true">
      <c r="F121" s="3"/>
      <c r="R121" t="s">
        <v>72</v>
      </c>
      <c r="S121" s="3">
        <v>39397</v>
      </c>
      <c r="U121" s="3">
        <v>303925</v>
      </c>
    </row>
    <row r="122" spans="1:31" hidden="true">
      <c r="F122" s="3"/>
      <c r="R122" t="s">
        <v>73</v>
      </c>
      <c r="S122" s="3">
        <v>12860.72</v>
      </c>
      <c r="U122" s="3">
        <v>248523</v>
      </c>
    </row>
    <row r="123" spans="1:31" hidden="true">
      <c r="F123" s="3"/>
      <c r="R123" t="s">
        <v>74</v>
      </c>
      <c r="S123" s="3">
        <v>22816.8</v>
      </c>
      <c r="U123" s="3">
        <v>265372</v>
      </c>
    </row>
    <row r="124" spans="1:31" hidden="true">
      <c r="F124" s="3"/>
      <c r="S124" s="3"/>
      <c r="U124" s="3">
        <v>265372</v>
      </c>
    </row>
    <row r="125" spans="1:31" hidden="true">
      <c r="F125" s="3"/>
      <c r="S125" s="3"/>
      <c r="U125" s="3">
        <v>265372</v>
      </c>
    </row>
    <row r="126" spans="1:31" hidden="true">
      <c r="F126" s="3"/>
      <c r="S126" s="3"/>
    </row>
    <row r="127" spans="1:31" hidden="true">
      <c r="F127" s="3"/>
      <c r="S127" s="3"/>
    </row>
    <row r="128" spans="1:31" hidden="true">
      <c r="F128" s="3"/>
      <c r="S128" s="3"/>
    </row>
    <row r="129" spans="1:31">
      <c r="F129" s="3"/>
      <c r="S129" s="3"/>
    </row>
    <row r="130" spans="1:31">
      <c r="C130" s="2" t="s">
        <v>75</v>
      </c>
    </row>
    <row r="131" spans="1:31">
      <c r="F131" s="3">
        <v>0</v>
      </c>
    </row>
    <row r="132" spans="1:31">
      <c r="F132" s="3">
        <v>0</v>
      </c>
    </row>
    <row r="133" spans="1:31">
      <c r="B133" s="2"/>
      <c r="D133" s="2" t="s">
        <v>76</v>
      </c>
      <c r="F133" s="12">
        <f>SUM(F19:F132)</f>
        <v>11600287.22</v>
      </c>
    </row>
    <row r="134" spans="1:31" customHeight="1" ht="15.75">
      <c r="A134" s="2"/>
      <c r="D134" s="2" t="s">
        <v>77</v>
      </c>
      <c r="E134" s="2" t="s">
        <v>22</v>
      </c>
      <c r="F134" s="13">
        <f>F14-F133</f>
        <v>1416803.64</v>
      </c>
    </row>
    <row r="135" spans="1:31" customHeight="1" ht="15.75"/>
    <row r="138" spans="1:31" customHeight="1" ht="29.25">
      <c r="A138" s="19" t="s">
        <v>78</v>
      </c>
      <c r="B138" s="19"/>
      <c r="C138" s="19"/>
      <c r="D138" s="19"/>
      <c r="E138" s="19"/>
      <c r="F138" s="19"/>
    </row>
    <row r="139" spans="1:31">
      <c r="A139"/>
      <c r="D139"/>
      <c r="T139" s="3"/>
      <c r="V139" s="3"/>
    </row>
    <row r="140" spans="1:31">
      <c r="D140" s="2"/>
      <c r="T140" s="3"/>
      <c r="V140" s="3"/>
    </row>
    <row r="141" spans="1:31">
      <c r="A141" s="14" t="s">
        <v>79</v>
      </c>
      <c r="D141" s="14" t="s">
        <v>80</v>
      </c>
      <c r="T141" s="3"/>
      <c r="V141" s="3"/>
    </row>
    <row r="142" spans="1:31">
      <c r="A142" t="s">
        <v>81</v>
      </c>
      <c r="D142" t="s">
        <v>82</v>
      </c>
      <c r="T142" s="3"/>
      <c r="V142" s="3"/>
    </row>
    <row r="143" spans="1:31">
      <c r="D143" t="s">
        <v>83</v>
      </c>
      <c r="T143" s="3"/>
      <c r="V143" s="3"/>
    </row>
    <row r="144" spans="1:31">
      <c r="T144" s="3"/>
      <c r="V144" s="3"/>
      <c r="X144" s="4"/>
    </row>
    <row r="145" spans="1:31">
      <c r="T145" s="15"/>
      <c r="V145" s="3"/>
    </row>
    <row r="146" spans="1:31" customHeight="1" ht="15.75">
      <c r="C146" s="16" t="s">
        <v>84</v>
      </c>
      <c r="T146" s="3"/>
      <c r="V146" s="3"/>
      <c r="X146" s="4"/>
    </row>
    <row r="147" spans="1:31">
      <c r="T147" s="3"/>
      <c r="V147" s="3"/>
    </row>
    <row r="148" spans="1:31">
      <c r="T148" s="3"/>
      <c r="V148" s="4"/>
    </row>
    <row r="149" spans="1:31">
      <c r="D149" s="3">
        <f>F133</f>
        <v>11600287.22</v>
      </c>
    </row>
    <row r="150" spans="1:31">
      <c r="D150" s="3">
        <v>11471004.66</v>
      </c>
    </row>
    <row r="151" spans="1:31">
      <c r="D151" s="11">
        <f>D149-D150</f>
        <v>129282.56</v>
      </c>
      <c r="F151" t="s">
        <v>85</v>
      </c>
    </row>
    <row r="152" spans="1:31">
      <c r="D152" s="11">
        <f>D151-32000</f>
        <v>97282.560000001</v>
      </c>
    </row>
    <row r="153" spans="1:31">
      <c r="D15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G4"/>
    <mergeCell ref="A10:G10"/>
    <mergeCell ref="A138:F138"/>
  </mergeCells>
  <printOptions gridLines="false" gridLinesSet="true" horizontalCentered="true"/>
  <pageMargins left="0.7" right="0.7" top="0.25" bottom="0.75" header="0.3" footer="0.3"/>
  <pageSetup paperSize="1" orientation="portrait" scale="2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2024-10-30T15:01:28+08:00</dcterms:created>
  <dcterms:modified xsi:type="dcterms:W3CDTF">2024-11-04T14:00:55+08:00</dcterms:modified>
  <dc:title/>
  <dc:description/>
  <dc:subject/>
  <cp:keywords/>
  <cp:category/>
</cp:coreProperties>
</file>