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Default Extension="jpeg" ContentType="image/jpeg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false"/>
  <bookViews>
    <workbookView activeTab="0" autoFilterDateGrouping="true" firstSheet="0" minimized="false" showHorizontalScroll="true" showSheetTabs="true" showVerticalScroll="true" tabRatio="600" visibility="visible"/>
  </bookViews>
  <sheets>
    <sheet name="Q4-Final" sheetId="1" r:id="rId4"/>
  </sheets>
  <definedNames>
    <definedName name="_xlnm.Print_Area" localSheetId="0">'Q4-Final'!$A$1:$G$272</definedName>
  </definedNames>
  <calcPr calcId="999999" calcMode="auto" calcCompleted="1" fullCalcOnLoad="0" forceFullCalc="0"/>
</workbook>
</file>

<file path=xl/comments1.xml><?xml version="1.0" encoding="utf-8"?>
<comments xmlns="http://schemas.openxmlformats.org/spreadsheetml/2006/main">
  <authors>
    <author>Author</author>
  </authors>
  <commentList>
    <comment ref="B22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Local School Board Resolution No. 01, s. 2024
Purpose: Trainers' Fee for the preparation of R1AA 2024</t>
        </r>
      </text>
    </comment>
    <comment ref="B23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Local School Board Resolution No. 04, s.2024
Purpose: Sports Development Program
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</t>
        </r>
      </text>
    </comment>
    <comment ref="F168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In the trial Balance, this amount was included in the Telephone Expenses (AP-Error)</t>
        </r>
      </text>
    </comment>
  </commentList>
</comments>
</file>

<file path=xl/sharedStrings.xml><?xml version="1.0" encoding="utf-8"?>
<sst xmlns="http://schemas.openxmlformats.org/spreadsheetml/2006/main" uniqueCount="324">
  <si>
    <t>SPECIAL EDUCATION FUND</t>
  </si>
  <si>
    <t>REGION:   1</t>
  </si>
  <si>
    <t>CALENDAR YEAR:   2024</t>
  </si>
  <si>
    <t>PROVINCE:   ILOCOS NORTE</t>
  </si>
  <si>
    <t>QUARTER:   4</t>
  </si>
  <si>
    <t>CITY/MUNICIPALITY:   BATAC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</si>
  <si>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</si>
  <si>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</si>
  <si>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</si>
  <si>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</si>
  <si>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</si>
  <si>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</si>
  <si>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</si>
  <si>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</si>
  <si>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</si>
  <si>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</si>
  <si>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</si>
  <si>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</si>
  <si>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City of Batac, Ilocos Norte</t>
  </si>
  <si>
    <t>Receipts From Special Education Fund</t>
  </si>
  <si>
    <t>Receipts from Operation</t>
  </si>
  <si>
    <t>Tax Revenue</t>
  </si>
  <si>
    <t>Special Education Tax - Current Year</t>
  </si>
  <si>
    <t>P</t>
  </si>
  <si>
    <t>Special Education Tax - Prior Year</t>
  </si>
  <si>
    <t>Special Education Tax - Fines and Penalties</t>
  </si>
  <si>
    <t>Interest Income</t>
  </si>
  <si>
    <t>Miscellaneous Income</t>
  </si>
  <si>
    <t>Other Sources of Fund</t>
  </si>
  <si>
    <t>Retained Operating Surplus</t>
  </si>
  <si>
    <t>Supplemental Budget No. 1</t>
  </si>
  <si>
    <t>Supplemental Budget No. 2</t>
  </si>
  <si>
    <t>Continuing Appropriations</t>
  </si>
  <si>
    <t>Obligations Charged in Continuing Appropriation</t>
  </si>
  <si>
    <t>Total Receipts</t>
  </si>
  <si>
    <t>Less :</t>
  </si>
  <si>
    <r>
      <t xml:space="preserve">DISBURSEMENTS </t>
    </r>
    <r>
      <rPr>
        <rFont val="Calibri"/>
        <b val="false"/>
        <i val="false"/>
        <strike val="false"/>
        <color rgb="FF000000"/>
        <sz val="11"/>
        <u val="none"/>
      </rPr>
      <t xml:space="preserve">(broken down down by expense class and</t>
    </r>
  </si>
  <si>
    <t>by object of expenditures)</t>
  </si>
  <si>
    <t>Personal Services</t>
  </si>
  <si>
    <t>Maintenance and Other Operating Expenses</t>
  </si>
  <si>
    <t>Other Supplies and Materials for Distribution</t>
  </si>
  <si>
    <t>1-04-02-990</t>
  </si>
  <si>
    <t>05-003</t>
  </si>
  <si>
    <t>12-126</t>
  </si>
  <si>
    <t>Travelling Expenses</t>
  </si>
  <si>
    <t>5-02-01-020</t>
  </si>
  <si>
    <t>12-056</t>
  </si>
  <si>
    <t>12-057</t>
  </si>
  <si>
    <t>12-116</t>
  </si>
  <si>
    <t>12-117</t>
  </si>
  <si>
    <t>12-118</t>
  </si>
  <si>
    <t>12-119</t>
  </si>
  <si>
    <t>12-120</t>
  </si>
  <si>
    <t>Training Expenses</t>
  </si>
  <si>
    <t>5-02-02-010</t>
  </si>
  <si>
    <t>04-001</t>
  </si>
  <si>
    <t>05-001</t>
  </si>
  <si>
    <t>06-003</t>
  </si>
  <si>
    <t>07-002</t>
  </si>
  <si>
    <t>08-005</t>
  </si>
  <si>
    <t>09-008</t>
  </si>
  <si>
    <t>12-036</t>
  </si>
  <si>
    <t>04-002</t>
  </si>
  <si>
    <t>05-002</t>
  </si>
  <si>
    <t>06-011</t>
  </si>
  <si>
    <t>07-003</t>
  </si>
  <si>
    <t>08-010</t>
  </si>
  <si>
    <t>09-009</t>
  </si>
  <si>
    <t>12-037</t>
  </si>
  <si>
    <t>04-005</t>
  </si>
  <si>
    <t>05-004</t>
  </si>
  <si>
    <t>06-012</t>
  </si>
  <si>
    <t>07-005</t>
  </si>
  <si>
    <t>08-011</t>
  </si>
  <si>
    <t>09-010</t>
  </si>
  <si>
    <t>12-039</t>
  </si>
  <si>
    <t>04-007</t>
  </si>
  <si>
    <t>07-007</t>
  </si>
  <si>
    <t>08-012</t>
  </si>
  <si>
    <t>09-011</t>
  </si>
  <si>
    <t>12-040</t>
  </si>
  <si>
    <t>04-008</t>
  </si>
  <si>
    <t>07-012</t>
  </si>
  <si>
    <t>08-013</t>
  </si>
  <si>
    <t>09-012</t>
  </si>
  <si>
    <t>12-041</t>
  </si>
  <si>
    <t>08-014</t>
  </si>
  <si>
    <t>12-042</t>
  </si>
  <si>
    <t>08-015</t>
  </si>
  <si>
    <t>12-043</t>
  </si>
  <si>
    <t>08-016</t>
  </si>
  <si>
    <t>12-044</t>
  </si>
  <si>
    <t>08-017</t>
  </si>
  <si>
    <t>12-045</t>
  </si>
  <si>
    <t>08-018</t>
  </si>
  <si>
    <t>12-046</t>
  </si>
  <si>
    <t>08-019</t>
  </si>
  <si>
    <t>12-047</t>
  </si>
  <si>
    <t>08-020</t>
  </si>
  <si>
    <t>12-048</t>
  </si>
  <si>
    <t>08-021</t>
  </si>
  <si>
    <t>12-049</t>
  </si>
  <si>
    <t>08-022</t>
  </si>
  <si>
    <t>12-050</t>
  </si>
  <si>
    <t>08-023</t>
  </si>
  <si>
    <t>12-051</t>
  </si>
  <si>
    <t>08-024</t>
  </si>
  <si>
    <t>12-052</t>
  </si>
  <si>
    <t>08-025</t>
  </si>
  <si>
    <t>12-060</t>
  </si>
  <si>
    <t>08-026</t>
  </si>
  <si>
    <t>12-062</t>
  </si>
  <si>
    <t>08-027</t>
  </si>
  <si>
    <t>12-064</t>
  </si>
  <si>
    <t>08-028</t>
  </si>
  <si>
    <t>12-065</t>
  </si>
  <si>
    <t>08-029</t>
  </si>
  <si>
    <t>12-068</t>
  </si>
  <si>
    <t>08-030</t>
  </si>
  <si>
    <t>12-069</t>
  </si>
  <si>
    <t>08-031</t>
  </si>
  <si>
    <t>12-070</t>
  </si>
  <si>
    <t>08-032</t>
  </si>
  <si>
    <t>12-071</t>
  </si>
  <si>
    <t>08-033</t>
  </si>
  <si>
    <t>12-072</t>
  </si>
  <si>
    <t>08-034</t>
  </si>
  <si>
    <t>12-073</t>
  </si>
  <si>
    <t>08-035</t>
  </si>
  <si>
    <t>12-074</t>
  </si>
  <si>
    <t>08-036</t>
  </si>
  <si>
    <t>12-075</t>
  </si>
  <si>
    <t>08-037</t>
  </si>
  <si>
    <t>12-076</t>
  </si>
  <si>
    <t>08-038</t>
  </si>
  <si>
    <t>12-077</t>
  </si>
  <si>
    <t>08-039</t>
  </si>
  <si>
    <t>12-079</t>
  </si>
  <si>
    <t>08-042</t>
  </si>
  <si>
    <t>12-080</t>
  </si>
  <si>
    <t>08-054</t>
  </si>
  <si>
    <t>12-081</t>
  </si>
  <si>
    <t>12-082</t>
  </si>
  <si>
    <t>12-083</t>
  </si>
  <si>
    <t>12-084</t>
  </si>
  <si>
    <t>12-085</t>
  </si>
  <si>
    <t>12-086</t>
  </si>
  <si>
    <t>12-087</t>
  </si>
  <si>
    <t>12-088</t>
  </si>
  <si>
    <t>12-089</t>
  </si>
  <si>
    <t>12-090</t>
  </si>
  <si>
    <t>12-091</t>
  </si>
  <si>
    <t>12-092</t>
  </si>
  <si>
    <t>12-093</t>
  </si>
  <si>
    <t>12-094</t>
  </si>
  <si>
    <t>12-095</t>
  </si>
  <si>
    <t>12-096</t>
  </si>
  <si>
    <t>12-097</t>
  </si>
  <si>
    <t>12-098</t>
  </si>
  <si>
    <t>12-099</t>
  </si>
  <si>
    <t>12-100</t>
  </si>
  <si>
    <t>12-101</t>
  </si>
  <si>
    <t>12-102</t>
  </si>
  <si>
    <t>12-103</t>
  </si>
  <si>
    <t>12-104</t>
  </si>
  <si>
    <t>12-105</t>
  </si>
  <si>
    <t>12-106</t>
  </si>
  <si>
    <t>12-107</t>
  </si>
  <si>
    <t>12-109</t>
  </si>
  <si>
    <t>12-111</t>
  </si>
  <si>
    <t>12-112</t>
  </si>
  <si>
    <t>12-114</t>
  </si>
  <si>
    <t>12-124</t>
  </si>
  <si>
    <t>12-125</t>
  </si>
  <si>
    <t>Office Supplies Expenses</t>
  </si>
  <si>
    <t>5-02-03-010</t>
  </si>
  <si>
    <t>07-001</t>
  </si>
  <si>
    <t>09-006</t>
  </si>
  <si>
    <t>12-115</t>
  </si>
  <si>
    <t>07-008</t>
  </si>
  <si>
    <t>Fuel, Oil and Lubricants Expenses</t>
  </si>
  <si>
    <t>5-02-03-090</t>
  </si>
  <si>
    <t>08-043</t>
  </si>
  <si>
    <t>09-002</t>
  </si>
  <si>
    <t>08-044</t>
  </si>
  <si>
    <t>09-003</t>
  </si>
  <si>
    <t>08-045</t>
  </si>
  <si>
    <t>09-004</t>
  </si>
  <si>
    <t>08-046</t>
  </si>
  <si>
    <t>09-005</t>
  </si>
  <si>
    <t>08-047</t>
  </si>
  <si>
    <t>08-048</t>
  </si>
  <si>
    <t>08-049</t>
  </si>
  <si>
    <t>08-050</t>
  </si>
  <si>
    <t>08-051</t>
  </si>
  <si>
    <t>08-052</t>
  </si>
  <si>
    <t>Textbooks and Instructional Materials Expenses</t>
  </si>
  <si>
    <t>5-02-03-110</t>
  </si>
  <si>
    <t>12-054</t>
  </si>
  <si>
    <t>Other Supplies and Materials Expenses</t>
  </si>
  <si>
    <t>5-02-03-990</t>
  </si>
  <si>
    <t>06-007</t>
  </si>
  <si>
    <t>07-006</t>
  </si>
  <si>
    <t>10-003</t>
  </si>
  <si>
    <t>11-003</t>
  </si>
  <si>
    <t>12-058</t>
  </si>
  <si>
    <t>12-059</t>
  </si>
  <si>
    <t>12-067</t>
  </si>
  <si>
    <t>12-078</t>
  </si>
  <si>
    <t>12-113</t>
  </si>
  <si>
    <t>Telephone Expenses</t>
  </si>
  <si>
    <t>5-02-05-020</t>
  </si>
  <si>
    <t>04-009</t>
  </si>
  <si>
    <t>09-007</t>
  </si>
  <si>
    <t>12-061</t>
  </si>
  <si>
    <t>12-123</t>
  </si>
  <si>
    <t>Prizes</t>
  </si>
  <si>
    <t>5-02-06-020</t>
  </si>
  <si>
    <t>12-038</t>
  </si>
  <si>
    <t>Donations</t>
  </si>
  <si>
    <t>5-02-99-080</t>
  </si>
  <si>
    <t>02-001</t>
  </si>
  <si>
    <t>06-001</t>
  </si>
  <si>
    <t>Other Maintenance and Operating Expenses</t>
  </si>
  <si>
    <t>5-02-99-990</t>
  </si>
  <si>
    <t>04-003/004</t>
  </si>
  <si>
    <t>06-004</t>
  </si>
  <si>
    <t>07-004</t>
  </si>
  <si>
    <t>08-001</t>
  </si>
  <si>
    <t>09-001</t>
  </si>
  <si>
    <t>10-001</t>
  </si>
  <si>
    <t>11-001</t>
  </si>
  <si>
    <t>12-001</t>
  </si>
  <si>
    <t>04-006</t>
  </si>
  <si>
    <t>08-002</t>
  </si>
  <si>
    <t>11-002</t>
  </si>
  <si>
    <t>12-002</t>
  </si>
  <si>
    <t>06-005</t>
  </si>
  <si>
    <t>07-011</t>
  </si>
  <si>
    <t>08-003</t>
  </si>
  <si>
    <t>09-013</t>
  </si>
  <si>
    <t>10-002</t>
  </si>
  <si>
    <t>12-003</t>
  </si>
  <si>
    <t>06-013</t>
  </si>
  <si>
    <t>08-004</t>
  </si>
  <si>
    <t>10-004</t>
  </si>
  <si>
    <t>11-004</t>
  </si>
  <si>
    <t>12-004</t>
  </si>
  <si>
    <t>08-006</t>
  </si>
  <si>
    <t>12-005</t>
  </si>
  <si>
    <t>06-014</t>
  </si>
  <si>
    <t>08-007</t>
  </si>
  <si>
    <t>11-005</t>
  </si>
  <si>
    <t>12-006</t>
  </si>
  <si>
    <t>12-007</t>
  </si>
  <si>
    <t>08-040</t>
  </si>
  <si>
    <t>12-008</t>
  </si>
  <si>
    <t>12-009</t>
  </si>
  <si>
    <t>12-010</t>
  </si>
  <si>
    <t>12-011</t>
  </si>
  <si>
    <t>12-012</t>
  </si>
  <si>
    <t>12-013</t>
  </si>
  <si>
    <t>12-014</t>
  </si>
  <si>
    <t>12-015</t>
  </si>
  <si>
    <t>12-016</t>
  </si>
  <si>
    <t>12-017</t>
  </si>
  <si>
    <t>12-018</t>
  </si>
  <si>
    <t>12-019</t>
  </si>
  <si>
    <t>12-020</t>
  </si>
  <si>
    <t>12-021</t>
  </si>
  <si>
    <t>12-022</t>
  </si>
  <si>
    <t>12-023</t>
  </si>
  <si>
    <t>12-024</t>
  </si>
  <si>
    <t>12-025</t>
  </si>
  <si>
    <t>12-026</t>
  </si>
  <si>
    <t>12-027</t>
  </si>
  <si>
    <t>12-028</t>
  </si>
  <si>
    <t>12-029</t>
  </si>
  <si>
    <t>12-030</t>
  </si>
  <si>
    <t>12-031</t>
  </si>
  <si>
    <t>12-032</t>
  </si>
  <si>
    <t>12-033</t>
  </si>
  <si>
    <t>12-034</t>
  </si>
  <si>
    <t>12-035</t>
  </si>
  <si>
    <t>12-053</t>
  </si>
  <si>
    <t>12-055</t>
  </si>
  <si>
    <t>12-066</t>
  </si>
  <si>
    <t>12-108</t>
  </si>
  <si>
    <t>12-110</t>
  </si>
  <si>
    <t>12-127</t>
  </si>
  <si>
    <t>12-128</t>
  </si>
  <si>
    <t>12-129</t>
  </si>
  <si>
    <t>12-130</t>
  </si>
  <si>
    <t>12-131</t>
  </si>
  <si>
    <t>Capital Outlays</t>
  </si>
  <si>
    <t>Property and Equipment for Distribution</t>
  </si>
  <si>
    <t>1-04-02-090</t>
  </si>
  <si>
    <t>12-121</t>
  </si>
  <si>
    <t>Other Land Improvements</t>
  </si>
  <si>
    <t>1-07-02-990</t>
  </si>
  <si>
    <t>06-006</t>
  </si>
  <si>
    <t>07-009</t>
  </si>
  <si>
    <t>08-009</t>
  </si>
  <si>
    <t>09-014</t>
  </si>
  <si>
    <t>12-122</t>
  </si>
  <si>
    <t>06-008</t>
  </si>
  <si>
    <t>07-010</t>
  </si>
  <si>
    <t>08-041</t>
  </si>
  <si>
    <t>06-009</t>
  </si>
  <si>
    <t>07-013</t>
  </si>
  <si>
    <t>08-053</t>
  </si>
  <si>
    <t>07-014</t>
  </si>
  <si>
    <t>Financial Expenses</t>
  </si>
  <si>
    <t>Total Disbursements</t>
  </si>
  <si>
    <t>Balance for the Year Ended December 31, 2024</t>
  </si>
  <si>
    <t>We hereby certify that we have reviewed the contents and hereby attest to the veracity and correctness of the data or information contained in this document.</t>
  </si>
  <si>
    <t>JOSELLE MARIYA C. ARCIBAL</t>
  </si>
  <si>
    <t>ENGR. ALBERT D. CHUA</t>
  </si>
  <si>
    <t>City Accountant</t>
  </si>
  <si>
    <t>City Mayor</t>
  </si>
  <si>
    <t>Chairman, Local School Board</t>
  </si>
  <si>
    <t>**Always check for a refund (Cash DJ and CRJ)</t>
  </si>
  <si>
    <t>FDP Form 11 - SEF Utilization</t>
  </si>
  <si>
    <t>(Deped-DBM-DILG Joint Circular No. 1 s. 2017, SEF Budget Accountability Form No. 1)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</si>
</sst>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single"/>
      <sz val="11"/>
      <color rgb="FF000000"/>
      <name val="Calibri"/>
    </font>
    <font>
      <b val="1"/>
      <i val="0"/>
      <strike val="0"/>
      <u val="none"/>
      <sz val="12"/>
      <color rgb="FFFF0000"/>
      <name val="Calibri"/>
    </font>
    <font>
      <b val="0"/>
      <i val="0"/>
      <strike val="0"/>
      <u val="none"/>
      <sz val="9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00"/>
        <bgColor rgb="FFFFFFFF"/>
      </patternFill>
    </fill>
  </fills>
  <borders count="4">
    <border/>
    <border>
      <top style="thin">
        <color rgb="FF000000"/>
      </top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bottom style="double">
        <color rgb="FF000000"/>
      </bottom>
    </border>
  </borders>
  <cellStyleXfs count="1">
    <xf numFmtId="0" fontId="0" fillId="0" borderId="0"/>
  </cellStyleXfs>
  <cellXfs count="3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 indent="1"/>
    </xf>
    <xf xfId="0" fontId="2" numFmtId="0" fillId="2" borderId="0" applyFont="1" applyNumberFormat="0" applyFill="0" applyBorder="0" applyAlignment="1">
      <alignment horizontal="left" vertical="bottom" textRotation="0" wrapText="false" shrinkToFit="false" indent="2"/>
    </xf>
    <xf xfId="0" fontId="0" numFmtId="164" fillId="2" borderId="1" applyFont="0" applyNumberFormat="1" applyFill="0" applyBorder="1" applyAlignment="0">
      <alignment horizontal="general" vertical="bottom" textRotation="0" wrapText="false" shrinkToFit="false"/>
    </xf>
    <xf xfId="0" fontId="2" numFmtId="164" fillId="2" borderId="2" applyFont="1" applyNumberFormat="1" applyFill="0" applyBorder="1" applyAlignment="0">
      <alignment horizontal="general" vertical="bottom" textRotation="0" wrapText="false" shrinkToFit="false"/>
    </xf>
    <xf xfId="0" fontId="3" numFmtId="164" fillId="2" borderId="0" applyFont="1" applyNumberFormat="1" applyFill="0" applyBorder="0" applyAlignment="0">
      <alignment horizontal="general" vertical="bottom" textRotation="0" wrapText="false" shrinkToFit="false"/>
    </xf>
    <xf xfId="0" fontId="3" numFmtId="164" fillId="2" borderId="0" applyFont="1" applyNumberFormat="1" applyFill="0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164" fillId="3" borderId="0" applyFont="0" applyNumberFormat="1" applyFill="1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3" borderId="0" applyFont="0" applyNumberFormat="1" applyFill="1" applyBorder="0" applyAlignment="0">
      <alignment horizontal="general" vertical="bottom" textRotation="0" wrapText="false" shrinkToFit="false"/>
    </xf>
    <xf xfId="0" fontId="0" numFmtId="16" fillId="2" borderId="0" applyFont="0" applyNumberFormat="1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0" numFmtId="17" fillId="2" borderId="0" applyFont="0" applyNumberFormat="1" applyFill="0" applyBorder="0" applyAlignment="0">
      <alignment horizontal="general" vertical="bottom" textRotation="0" wrapText="false" shrinkToFit="false"/>
    </xf>
    <xf xfId="0" fontId="4" numFmtId="164" fillId="2" borderId="0" applyFont="1" applyNumberFormat="1" applyFill="0" applyBorder="0" applyAlignment="0">
      <alignment horizontal="general" vertical="bottom" textRotation="0" wrapText="false" shrinkToFit="false"/>
    </xf>
    <xf xfId="0" fontId="0" numFmtId="164" fillId="2" borderId="1" applyFont="0" applyNumberFormat="1" applyFill="0" applyBorder="1" applyAlignment="0">
      <alignment horizontal="general" vertical="bottom" textRotation="0" wrapText="false" shrinkToFit="false"/>
    </xf>
    <xf xfId="0" fontId="2" numFmtId="164" fillId="2" borderId="3" applyFont="1" applyNumberFormat="1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164" fillId="2" borderId="0" applyFont="0" applyNumberFormat="1" applyFill="0" applyBorder="0" applyAlignment="1">
      <alignment horizontal="right" vertical="bottom" textRotation="0" wrapText="false" shrinkToFit="false"/>
    </xf>
    <xf xfId="0" fontId="0" numFmtId="164" fillId="2" borderId="0" applyFont="0" applyNumberFormat="1" applyFill="0" applyBorder="0" applyAlignment="1">
      <alignment horizontal="right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267</xdr:row>
      <xdr:rowOff>57150</xdr:rowOff>
    </xdr:from>
    <xdr:ext cx="600075" cy="333375"/>
    <xdr:pic>
      <xdr:nvPicPr>
        <xdr:cNvPr id="1" name="Picture 1" descr="C:\Users\Tin\Downloads\JOSELLE MARIYA ARCEBA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266700</xdr:colOff>
      <xdr:row>268</xdr:row>
      <xdr:rowOff>47625</xdr:rowOff>
    </xdr:from>
    <xdr:ext cx="609600" cy="314325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00B050"/>
    <outlinePr summaryBelow="1" summaryRight="1"/>
    <pageSetUpPr fitToPage="1"/>
  </sheetPr>
  <dimension ref="A1:AE286"/>
  <sheetViews>
    <sheetView tabSelected="1" workbookViewId="0" zoomScale="145" zoomScaleNormal="115" view="pageBreakPreview" showGridLines="true" showRowColHeaders="1">
      <pane xSplit="7" ySplit="1" topLeftCell="H172" activePane="bottomRight" state="frozen"/>
      <selection pane="topRight"/>
      <selection pane="bottomLeft"/>
      <selection pane="bottomRight" activeCell="H172" sqref="H172"/>
    </sheetView>
  </sheetViews>
  <sheetFormatPr defaultRowHeight="14.4" defaultColWidth="9.140625" outlineLevelRow="0" outlineLevelCol="0"/>
  <cols>
    <col min="1" max="1" width="6.28515625" customWidth="true" style="0"/>
    <col min="2" max="2" width="2.7109375" customWidth="true" style="0"/>
    <col min="3" max="3" width="44.7109375" customWidth="true" style="0"/>
    <col min="4" max="4" width="16" customWidth="true" style="0"/>
    <col min="5" max="5" width="2" customWidth="true" style="0"/>
    <col min="6" max="6" width="15.28515625" customWidth="true" style="0"/>
    <col min="7" max="7" width="0.85546875" customWidth="true" style="0"/>
    <col min="8" max="8" width="9.140625" style="0"/>
    <col min="9" max="9" width="9.140625" style="0"/>
    <col min="10" max="10" width="9.140625" style="0"/>
    <col min="11" max="11" width="14.85546875" customWidth="true" style="2"/>
    <col min="12" max="12" width="9.140625" style="0"/>
    <col min="13" max="13" width="9.140625" style="0"/>
    <col min="14" max="14" width="9.140625" style="0"/>
    <col min="15" max="15" width="14.7109375" customWidth="true" style="3"/>
    <col min="16" max="16" width="9.140625" style="0"/>
    <col min="17" max="17" width="15.5703125" customWidth="true" style="3"/>
    <col min="18" max="18" width="9.140625" style="0"/>
    <col min="19" max="19" width="15" customWidth="true" style="3"/>
    <col min="20" max="20" width="13.140625" customWidth="true" style="0"/>
    <col min="21" max="21" width="13.85546875" customWidth="true" style="2"/>
    <col min="22" max="22" width="11.5703125" customWidth="true" style="0"/>
    <col min="23" max="23" width="14.85546875" customWidth="true" style="2"/>
    <col min="24" max="24" width="14.140625" customWidth="true" style="0"/>
    <col min="25" max="25" width="12.5703125" customWidth="true" style="2"/>
    <col min="26" max="26" width="11" customWidth="true" style="0"/>
    <col min="27" max="27" width="13.28515625" customWidth="true" style="2"/>
    <col min="28" max="28" width="10.140625" customWidth="true" style="0"/>
    <col min="29" max="29" width="12.5703125" customWidth="true" style="2"/>
    <col min="31" max="31" width="17" customWidth="true" style="2"/>
  </cols>
  <sheetData>
    <row r="1" spans="1:31" customHeight="1" ht="15.75">
      <c r="A1" s="28" t="s">
        <v>0</v>
      </c>
      <c r="B1" s="28"/>
      <c r="C1" s="28"/>
      <c r="D1" s="28"/>
      <c r="E1" s="28"/>
      <c r="F1" s="28"/>
      <c r="G1" s="28"/>
    </row>
    <row r="2" spans="1:31" customHeight="1" ht="15.75">
      <c r="A2" s="1"/>
      <c r="B2" s="1"/>
      <c r="C2" s="1"/>
      <c r="D2" s="1"/>
      <c r="E2" s="1"/>
      <c r="F2" s="1"/>
      <c r="G2" s="1"/>
    </row>
    <row r="3" spans="1:31" customHeight="1" ht="15.75">
      <c r="A3" s="4" t="s">
        <v>1</v>
      </c>
      <c r="B3" s="1"/>
      <c r="C3" s="1"/>
      <c r="D3" s="4" t="s">
        <v>2</v>
      </c>
      <c r="E3" s="1"/>
      <c r="F3" s="1"/>
      <c r="G3" s="1"/>
    </row>
    <row r="4" spans="1:31" customHeight="1" ht="15.75">
      <c r="A4" s="4" t="s">
        <v>3</v>
      </c>
      <c r="B4" s="1"/>
      <c r="C4" s="1"/>
      <c r="D4" s="4" t="s">
        <v>4</v>
      </c>
      <c r="E4" s="1"/>
      <c r="F4" s="1"/>
      <c r="G4" s="1"/>
    </row>
    <row r="5" spans="1:31" customHeight="1" ht="15.75">
      <c r="A5" s="4" t="s">
        <v>5</v>
      </c>
      <c r="B5" s="1"/>
      <c r="C5" s="1"/>
      <c r="D5" s="1"/>
      <c r="E5" s="1"/>
      <c r="F5" s="1"/>
      <c r="G5" s="1"/>
    </row>
    <row r="6" spans="1:31" customHeight="1" ht="15.75">
      <c r="A6" s="1"/>
      <c r="B6" s="1"/>
      <c r="C6" s="1"/>
      <c r="D6" s="1"/>
      <c r="E6" s="1"/>
      <c r="F6" s="1"/>
      <c r="G6" s="1"/>
    </row>
    <row r="7" spans="1:31">
      <c r="A7" s="29"/>
      <c r="B7" s="29"/>
      <c r="C7" s="29"/>
      <c r="D7" s="29"/>
      <c r="E7" s="29"/>
      <c r="F7" s="29"/>
      <c r="G7" s="29"/>
      <c r="I7" t="s">
        <v>6</v>
      </c>
      <c r="K7" s="2" t="s">
        <v>7</v>
      </c>
      <c r="M7" t="s">
        <v>8</v>
      </c>
      <c r="O7" s="3" t="s">
        <v>9</v>
      </c>
      <c r="Q7" s="3" t="s">
        <v>10</v>
      </c>
      <c r="S7" s="3" t="s">
        <v>11</v>
      </c>
      <c r="U7" s="2" t="s">
        <v>12</v>
      </c>
      <c r="W7" s="2" t="s">
        <v>13</v>
      </c>
      <c r="Y7" s="2" t="s">
        <v>14</v>
      </c>
      <c r="AA7" s="2" t="s">
        <v>15</v>
      </c>
      <c r="AC7" s="2" t="s">
        <v>16</v>
      </c>
      <c r="AE7" s="2" t="s">
        <v>17</v>
      </c>
    </row>
    <row r="9" spans="1:31">
      <c r="A9" s="5" t="s">
        <v>18</v>
      </c>
    </row>
    <row r="11" spans="1:31">
      <c r="A11" s="5" t="s">
        <v>19</v>
      </c>
    </row>
    <row r="12" spans="1:31">
      <c r="A12" s="6" t="s">
        <v>20</v>
      </c>
    </row>
    <row r="13" spans="1:31">
      <c r="A13" s="7" t="s">
        <v>21</v>
      </c>
      <c r="F13" s="2"/>
    </row>
    <row r="14" spans="1:31">
      <c r="B14" t="s">
        <v>22</v>
      </c>
      <c r="E14" t="s">
        <v>23</v>
      </c>
      <c r="F14" s="2">
        <v>11010148.79</v>
      </c>
    </row>
    <row r="15" spans="1:31">
      <c r="B15" t="s">
        <v>24</v>
      </c>
      <c r="F15" s="2">
        <v>1959288.46</v>
      </c>
    </row>
    <row r="16" spans="1:31">
      <c r="B16" t="s">
        <v>25</v>
      </c>
      <c r="F16" s="2">
        <v>1179611.41</v>
      </c>
    </row>
    <row r="17" spans="1:31">
      <c r="A17" s="7" t="s">
        <v>26</v>
      </c>
      <c r="F17" s="2">
        <v>15863.35</v>
      </c>
    </row>
    <row r="18" spans="1:31">
      <c r="A18" s="7" t="s">
        <v>27</v>
      </c>
      <c r="F18" s="2">
        <v>19651.55</v>
      </c>
    </row>
    <row r="19" spans="1:31">
      <c r="A19" s="6"/>
      <c r="F19" s="8">
        <f>SUM(F14:F18)</f>
        <v>14184563.56</v>
      </c>
    </row>
    <row r="20" spans="1:31">
      <c r="A20" s="6" t="s">
        <v>28</v>
      </c>
      <c r="F20" s="2"/>
    </row>
    <row r="21" spans="1:31">
      <c r="A21" s="7" t="s">
        <v>29</v>
      </c>
      <c r="F21" s="2"/>
    </row>
    <row r="22" spans="1:31">
      <c r="A22" s="6"/>
      <c r="B22" t="s">
        <v>30</v>
      </c>
      <c r="F22" s="2">
        <v>550500</v>
      </c>
    </row>
    <row r="23" spans="1:31">
      <c r="A23" s="6"/>
      <c r="B23" t="s">
        <v>31</v>
      </c>
      <c r="F23" s="2">
        <v>1266880</v>
      </c>
    </row>
    <row r="24" spans="1:31">
      <c r="A24" s="7" t="s">
        <v>32</v>
      </c>
      <c r="F24" s="2"/>
    </row>
    <row r="25" spans="1:31">
      <c r="A25" s="6"/>
      <c r="B25" t="s">
        <v>33</v>
      </c>
      <c r="F25" s="2">
        <v>5001384.44</v>
      </c>
    </row>
    <row r="26" spans="1:31" customHeight="1" ht="15.75">
      <c r="A26" s="5" t="s">
        <v>34</v>
      </c>
      <c r="F26" s="9">
        <f>SUM(F25+F23+F22+F19)</f>
        <v>21003328</v>
      </c>
    </row>
    <row r="27" spans="1:31">
      <c r="A27" s="5" t="s">
        <v>35</v>
      </c>
      <c r="B27" s="5" t="s">
        <v>36</v>
      </c>
      <c r="C27" s="5"/>
      <c r="O27" s="3"/>
      <c r="P27" s="3"/>
    </row>
    <row r="28" spans="1:31">
      <c r="A28" s="5"/>
      <c r="B28" t="s">
        <v>37</v>
      </c>
      <c r="O28" s="3"/>
      <c r="P28" s="3"/>
    </row>
    <row r="29" spans="1:31">
      <c r="O29" s="3"/>
      <c r="P29" s="3"/>
    </row>
    <row r="30" spans="1:31">
      <c r="B30" s="5" t="s">
        <v>38</v>
      </c>
      <c r="C30" s="5"/>
      <c r="F30" s="2"/>
    </row>
    <row r="31" spans="1:31">
      <c r="F31" s="2">
        <v>0</v>
      </c>
      <c r="P31" s="3"/>
      <c r="Q31" s="3"/>
    </row>
    <row r="32" spans="1:31">
      <c r="F32" s="2">
        <v>0</v>
      </c>
      <c r="H32" s="2"/>
      <c r="P32" s="3"/>
      <c r="Q32" s="3"/>
    </row>
    <row r="33" spans="1:31">
      <c r="B33" s="5" t="s">
        <v>39</v>
      </c>
      <c r="C33" s="5"/>
    </row>
    <row r="34" spans="1:31">
      <c r="C34" t="s">
        <v>40</v>
      </c>
      <c r="D34" t="s">
        <v>41</v>
      </c>
      <c r="F34" s="2">
        <f>SUM(H34:AU34)</f>
        <v>760035</v>
      </c>
      <c r="Q34" s="10">
        <f>SUM(Q35)</f>
        <v>2600</v>
      </c>
      <c r="AE34" s="11">
        <f>SUM(AE35:AE39)</f>
        <v>757435</v>
      </c>
    </row>
    <row r="35" spans="1:31">
      <c r="C35" s="5"/>
      <c r="F35" s="2"/>
      <c r="P35" s="12" t="s">
        <v>42</v>
      </c>
      <c r="Q35" s="13">
        <v>2600</v>
      </c>
      <c r="AD35" t="s">
        <v>43</v>
      </c>
      <c r="AE35" s="2">
        <v>129740</v>
      </c>
    </row>
    <row r="36" spans="1:31" hidden="true">
      <c r="C36" s="5"/>
      <c r="F36" s="2"/>
      <c r="AD36" t="s">
        <v>43</v>
      </c>
      <c r="AE36" s="2">
        <v>129740</v>
      </c>
    </row>
    <row r="37" spans="1:31" hidden="true">
      <c r="C37" s="5"/>
      <c r="F37" s="2"/>
      <c r="AD37" t="s">
        <v>43</v>
      </c>
      <c r="AE37" s="2">
        <v>129740</v>
      </c>
    </row>
    <row r="38" spans="1:31" hidden="true">
      <c r="C38" s="5"/>
      <c r="F38" s="2"/>
      <c r="AD38" t="s">
        <v>43</v>
      </c>
      <c r="AE38" s="2">
        <v>129740</v>
      </c>
    </row>
    <row r="39" spans="1:31" hidden="true">
      <c r="C39" s="5"/>
      <c r="F39" s="2"/>
      <c r="AD39" t="s">
        <v>43</v>
      </c>
      <c r="AE39" s="2">
        <v>238475</v>
      </c>
    </row>
    <row r="40" spans="1:31" hidden="true">
      <c r="C40" s="5"/>
      <c r="F40" s="2"/>
    </row>
    <row r="41" spans="1:31" hidden="true">
      <c r="C41" s="5"/>
      <c r="F41" s="2"/>
    </row>
    <row r="42" spans="1:31" hidden="true">
      <c r="C42" s="5"/>
      <c r="F42" s="2"/>
    </row>
    <row r="43" spans="1:31" hidden="true">
      <c r="C43" s="5"/>
      <c r="F43" s="2"/>
    </row>
    <row r="44" spans="1:31">
      <c r="C44" t="s">
        <v>44</v>
      </c>
      <c r="D44" t="s">
        <v>45</v>
      </c>
      <c r="F44" s="2">
        <f>SUM(H44:AU44)</f>
        <v>64366</v>
      </c>
      <c r="AE44" s="11">
        <f>SUM(AE45:AE51)</f>
        <v>64366</v>
      </c>
    </row>
    <row r="45" spans="1:31">
      <c r="C45" s="5"/>
      <c r="F45" s="2"/>
      <c r="AD45" t="s">
        <v>46</v>
      </c>
      <c r="AE45" s="2">
        <v>18683</v>
      </c>
    </row>
    <row r="46" spans="1:31" hidden="true">
      <c r="C46" s="5"/>
      <c r="F46" s="2"/>
      <c r="AD46" t="s">
        <v>47</v>
      </c>
      <c r="AE46" s="2">
        <v>18683</v>
      </c>
    </row>
    <row r="47" spans="1:31" hidden="true">
      <c r="C47" s="5"/>
      <c r="F47" s="2"/>
      <c r="AD47" t="s">
        <v>48</v>
      </c>
      <c r="AE47" s="2">
        <v>5400</v>
      </c>
    </row>
    <row r="48" spans="1:31" hidden="true">
      <c r="C48" s="5"/>
      <c r="F48" s="2"/>
      <c r="AD48" t="s">
        <v>49</v>
      </c>
      <c r="AE48" s="2">
        <v>5400</v>
      </c>
    </row>
    <row r="49" spans="1:31" hidden="true">
      <c r="C49" s="5"/>
      <c r="F49" s="2"/>
      <c r="AD49" t="s">
        <v>50</v>
      </c>
      <c r="AE49" s="2">
        <v>5400</v>
      </c>
    </row>
    <row r="50" spans="1:31" hidden="true">
      <c r="C50" s="5"/>
      <c r="F50" s="2"/>
      <c r="AD50" t="s">
        <v>51</v>
      </c>
      <c r="AE50" s="2">
        <v>5400</v>
      </c>
    </row>
    <row r="51" spans="1:31" hidden="true">
      <c r="C51" s="5"/>
      <c r="F51" s="2"/>
      <c r="AD51" t="s">
        <v>52</v>
      </c>
      <c r="AE51" s="2">
        <v>5400</v>
      </c>
    </row>
    <row r="52" spans="1:31" hidden="true">
      <c r="C52" s="5"/>
      <c r="F52" s="2"/>
    </row>
    <row r="53" spans="1:31" hidden="true">
      <c r="C53" s="5"/>
      <c r="F53" s="2"/>
    </row>
    <row r="54" spans="1:31">
      <c r="C54" t="s">
        <v>53</v>
      </c>
      <c r="D54" t="s">
        <v>54</v>
      </c>
      <c r="F54" s="14">
        <f>SUM(H54:AU54)</f>
        <v>3130967.21</v>
      </c>
      <c r="O54" s="10">
        <f>SUM(O55:O60)</f>
        <v>139416</v>
      </c>
      <c r="Q54" s="10">
        <f>SUM(Q55:Q58)</f>
        <v>19075</v>
      </c>
      <c r="S54" s="10">
        <f>SUM(S55:S127)</f>
        <v>99762</v>
      </c>
      <c r="U54" s="11">
        <f>SUM(U55:U59)</f>
        <v>64334</v>
      </c>
      <c r="W54" s="11">
        <f>SUM(W55:W124)</f>
        <v>838936</v>
      </c>
      <c r="Y54" s="11">
        <f>SUM(Y55:Y59)</f>
        <v>94500.01</v>
      </c>
      <c r="AE54" s="11">
        <f>SUM(AE55:AE119)</f>
        <v>1874944.2</v>
      </c>
    </row>
    <row r="55" spans="1:31">
      <c r="F55" s="2"/>
      <c r="N55" t="s">
        <v>55</v>
      </c>
      <c r="O55" s="3">
        <v>80000</v>
      </c>
      <c r="P55" s="12" t="s">
        <v>56</v>
      </c>
      <c r="Q55" s="13">
        <v>15000</v>
      </c>
      <c r="R55" t="s">
        <v>57</v>
      </c>
      <c r="S55" s="13">
        <v>4200</v>
      </c>
      <c r="T55" t="s">
        <v>58</v>
      </c>
      <c r="U55" s="15">
        <v>4240</v>
      </c>
      <c r="V55" t="s">
        <v>59</v>
      </c>
      <c r="W55" s="15">
        <v>129000</v>
      </c>
      <c r="X55" s="12" t="s">
        <v>60</v>
      </c>
      <c r="Y55" s="15">
        <v>14000</v>
      </c>
      <c r="AD55" t="s">
        <v>61</v>
      </c>
      <c r="AE55" s="15">
        <v>24890</v>
      </c>
    </row>
    <row r="56" spans="1:31" hidden="true">
      <c r="F56" s="2"/>
      <c r="N56" t="s">
        <v>62</v>
      </c>
      <c r="O56" s="3">
        <v>28000</v>
      </c>
      <c r="P56" s="12" t="s">
        <v>63</v>
      </c>
      <c r="Q56" s="13">
        <v>2475</v>
      </c>
      <c r="R56" s="16" t="s">
        <v>64</v>
      </c>
      <c r="S56" s="13">
        <v>47781</v>
      </c>
      <c r="T56" t="s">
        <v>65</v>
      </c>
      <c r="U56" s="15">
        <v>1549</v>
      </c>
      <c r="V56" s="12" t="s">
        <v>66</v>
      </c>
      <c r="W56" s="15">
        <v>4200</v>
      </c>
      <c r="X56" s="12" t="s">
        <v>67</v>
      </c>
      <c r="Y56" s="15">
        <v>14000</v>
      </c>
      <c r="AD56" t="s">
        <v>68</v>
      </c>
      <c r="AE56" s="15">
        <v>43700</v>
      </c>
    </row>
    <row r="57" spans="1:31" hidden="true">
      <c r="F57" s="2"/>
      <c r="N57" t="s">
        <v>69</v>
      </c>
      <c r="O57" s="3">
        <v>7020</v>
      </c>
      <c r="P57" s="12" t="s">
        <v>70</v>
      </c>
      <c r="Q57" s="13">
        <v>1600</v>
      </c>
      <c r="R57" t="s">
        <v>71</v>
      </c>
      <c r="S57" s="13">
        <v>47781</v>
      </c>
      <c r="T57" t="s">
        <v>72</v>
      </c>
      <c r="U57" s="15">
        <v>4725</v>
      </c>
      <c r="V57" s="12" t="s">
        <v>73</v>
      </c>
      <c r="W57" s="15">
        <v>23000</v>
      </c>
      <c r="X57" s="12" t="s">
        <v>74</v>
      </c>
      <c r="Y57" s="15">
        <v>22166.67</v>
      </c>
      <c r="AD57" t="s">
        <v>75</v>
      </c>
      <c r="AE57" s="15">
        <v>19455</v>
      </c>
    </row>
    <row r="58" spans="1:31" hidden="true">
      <c r="F58" s="2"/>
      <c r="N58" t="s">
        <v>76</v>
      </c>
      <c r="O58" s="3">
        <v>15456</v>
      </c>
      <c r="T58" t="s">
        <v>77</v>
      </c>
      <c r="U58" s="15">
        <v>36000</v>
      </c>
      <c r="V58" s="12" t="s">
        <v>78</v>
      </c>
      <c r="W58" s="15">
        <v>5900</v>
      </c>
      <c r="X58" s="12" t="s">
        <v>79</v>
      </c>
      <c r="Y58" s="15">
        <v>22166.67</v>
      </c>
      <c r="AD58" t="s">
        <v>80</v>
      </c>
      <c r="AE58" s="15">
        <v>19740</v>
      </c>
    </row>
    <row r="59" spans="1:31" hidden="true">
      <c r="F59" s="2"/>
      <c r="N59" t="s">
        <v>81</v>
      </c>
      <c r="O59" s="3">
        <v>8940</v>
      </c>
      <c r="T59" t="s">
        <v>82</v>
      </c>
      <c r="U59" s="15">
        <v>17820</v>
      </c>
      <c r="V59" s="12" t="s">
        <v>83</v>
      </c>
      <c r="W59" s="15">
        <v>14000</v>
      </c>
      <c r="X59" s="12" t="s">
        <v>84</v>
      </c>
      <c r="Y59" s="15">
        <v>22166.67</v>
      </c>
      <c r="AD59" t="s">
        <v>85</v>
      </c>
      <c r="AE59" s="15">
        <v>17500</v>
      </c>
    </row>
    <row r="60" spans="1:31" hidden="true">
      <c r="F60" s="2"/>
      <c r="R60" s="16"/>
      <c r="V60" s="12" t="s">
        <v>86</v>
      </c>
      <c r="W60" s="15">
        <v>14000</v>
      </c>
      <c r="AD60" t="s">
        <v>87</v>
      </c>
      <c r="AE60" s="15">
        <v>17500</v>
      </c>
    </row>
    <row r="61" spans="1:31" hidden="true">
      <c r="F61" s="2"/>
      <c r="V61" s="12" t="s">
        <v>88</v>
      </c>
      <c r="W61" s="15">
        <v>21000</v>
      </c>
      <c r="AD61" t="s">
        <v>89</v>
      </c>
      <c r="AE61" s="15">
        <v>17500</v>
      </c>
    </row>
    <row r="62" spans="1:31" hidden="true">
      <c r="F62" s="2"/>
      <c r="V62" s="12" t="s">
        <v>90</v>
      </c>
      <c r="W62" s="15">
        <v>40000</v>
      </c>
      <c r="AD62" t="s">
        <v>91</v>
      </c>
      <c r="AE62" s="15">
        <v>17500</v>
      </c>
    </row>
    <row r="63" spans="1:31" hidden="true">
      <c r="F63" s="2"/>
      <c r="V63" s="12" t="s">
        <v>92</v>
      </c>
      <c r="W63" s="15">
        <v>14000</v>
      </c>
      <c r="AD63" t="s">
        <v>93</v>
      </c>
      <c r="AE63" s="15">
        <v>17500</v>
      </c>
    </row>
    <row r="64" spans="1:31" hidden="true">
      <c r="F64" s="2"/>
      <c r="V64" s="12" t="s">
        <v>94</v>
      </c>
      <c r="W64" s="15">
        <v>35000</v>
      </c>
      <c r="AD64" t="s">
        <v>95</v>
      </c>
      <c r="AE64" s="15">
        <v>17500</v>
      </c>
    </row>
    <row r="65" spans="1:31" hidden="true">
      <c r="F65" s="2"/>
      <c r="V65" s="12" t="s">
        <v>96</v>
      </c>
      <c r="W65" s="15">
        <v>30000</v>
      </c>
      <c r="AD65" t="s">
        <v>97</v>
      </c>
      <c r="AE65" s="15">
        <v>17500</v>
      </c>
    </row>
    <row r="66" spans="1:31" hidden="true">
      <c r="F66" s="2"/>
      <c r="R66" s="16"/>
      <c r="V66" s="12" t="s">
        <v>98</v>
      </c>
      <c r="W66" s="15">
        <v>14000</v>
      </c>
      <c r="AD66" t="s">
        <v>99</v>
      </c>
      <c r="AE66" s="15">
        <v>17500</v>
      </c>
    </row>
    <row r="67" spans="1:31" hidden="true">
      <c r="F67" s="2"/>
      <c r="V67" s="12" t="s">
        <v>100</v>
      </c>
      <c r="W67" s="15">
        <v>24500</v>
      </c>
      <c r="AD67" t="s">
        <v>101</v>
      </c>
      <c r="AE67" s="15">
        <v>17500</v>
      </c>
    </row>
    <row r="68" spans="1:31" hidden="true">
      <c r="F68" s="2"/>
      <c r="V68" s="12" t="s">
        <v>102</v>
      </c>
      <c r="W68" s="15">
        <v>21000</v>
      </c>
      <c r="AD68" t="s">
        <v>103</v>
      </c>
      <c r="AE68" s="15">
        <v>17500</v>
      </c>
    </row>
    <row r="69" spans="1:31" hidden="true">
      <c r="F69" s="2"/>
      <c r="V69" s="12" t="s">
        <v>104</v>
      </c>
      <c r="W69" s="15">
        <v>21000</v>
      </c>
      <c r="AD69" t="s">
        <v>105</v>
      </c>
      <c r="AE69" s="15">
        <v>50000</v>
      </c>
    </row>
    <row r="70" spans="1:31" hidden="true">
      <c r="F70" s="2"/>
      <c r="V70" s="12" t="s">
        <v>106</v>
      </c>
      <c r="W70" s="15">
        <v>21000</v>
      </c>
      <c r="AD70" t="s">
        <v>107</v>
      </c>
      <c r="AE70" s="15">
        <v>36500</v>
      </c>
    </row>
    <row r="71" spans="1:31" hidden="true">
      <c r="F71" s="2"/>
      <c r="V71" s="12" t="s">
        <v>108</v>
      </c>
      <c r="W71" s="15">
        <v>21000</v>
      </c>
      <c r="AD71" t="s">
        <v>109</v>
      </c>
      <c r="AE71" s="15">
        <v>25167</v>
      </c>
    </row>
    <row r="72" spans="1:31" hidden="true">
      <c r="F72" s="2"/>
      <c r="V72" s="12" t="s">
        <v>110</v>
      </c>
      <c r="W72" s="15">
        <v>21000</v>
      </c>
      <c r="AD72" t="s">
        <v>111</v>
      </c>
      <c r="AE72" s="15">
        <v>35876</v>
      </c>
    </row>
    <row r="73" spans="1:31" hidden="true">
      <c r="F73" s="2"/>
      <c r="V73" s="12" t="s">
        <v>112</v>
      </c>
      <c r="W73" s="15">
        <v>21000</v>
      </c>
      <c r="AD73" t="s">
        <v>113</v>
      </c>
      <c r="AE73" s="15">
        <v>10800</v>
      </c>
    </row>
    <row r="74" spans="1:31" hidden="true">
      <c r="F74" s="2"/>
      <c r="V74" s="12" t="s">
        <v>114</v>
      </c>
      <c r="W74" s="15">
        <v>21000</v>
      </c>
      <c r="AD74" t="s">
        <v>115</v>
      </c>
      <c r="AE74" s="15">
        <v>3600</v>
      </c>
    </row>
    <row r="75" spans="1:31" hidden="true">
      <c r="F75" s="2"/>
      <c r="V75" s="12" t="s">
        <v>116</v>
      </c>
      <c r="W75" s="15">
        <v>21000</v>
      </c>
      <c r="AD75" t="s">
        <v>117</v>
      </c>
      <c r="AE75" s="2">
        <v>2400</v>
      </c>
    </row>
    <row r="76" spans="1:31" hidden="true">
      <c r="F76" s="2"/>
      <c r="V76" s="12" t="s">
        <v>118</v>
      </c>
      <c r="W76" s="15">
        <v>50000</v>
      </c>
      <c r="AD76" t="s">
        <v>119</v>
      </c>
      <c r="AE76" s="2">
        <v>71400</v>
      </c>
    </row>
    <row r="77" spans="1:31" hidden="true">
      <c r="F77" s="2"/>
      <c r="V77" s="12" t="s">
        <v>120</v>
      </c>
      <c r="W77" s="15">
        <v>35000</v>
      </c>
      <c r="AD77" t="s">
        <v>121</v>
      </c>
      <c r="AE77" s="2">
        <v>8400</v>
      </c>
    </row>
    <row r="78" spans="1:31" hidden="true">
      <c r="F78" s="2"/>
      <c r="V78" s="12" t="s">
        <v>122</v>
      </c>
      <c r="W78" s="15">
        <v>14000</v>
      </c>
      <c r="AD78" t="s">
        <v>123</v>
      </c>
      <c r="AE78" s="2">
        <v>65800</v>
      </c>
    </row>
    <row r="79" spans="1:31" hidden="true">
      <c r="F79" s="2"/>
      <c r="V79" s="12" t="s">
        <v>124</v>
      </c>
      <c r="W79" s="15">
        <v>14000</v>
      </c>
      <c r="AD79" t="s">
        <v>125</v>
      </c>
      <c r="AE79" s="2">
        <v>14000</v>
      </c>
    </row>
    <row r="80" spans="1:31" hidden="true">
      <c r="F80" s="2"/>
      <c r="V80" s="12" t="s">
        <v>126</v>
      </c>
      <c r="W80" s="15">
        <v>21000</v>
      </c>
      <c r="AD80" t="s">
        <v>127</v>
      </c>
      <c r="AE80" s="2">
        <v>13000</v>
      </c>
    </row>
    <row r="81" spans="1:31" hidden="true">
      <c r="F81" s="2"/>
      <c r="V81" s="12" t="s">
        <v>128</v>
      </c>
      <c r="W81" s="15">
        <v>21000</v>
      </c>
      <c r="AD81" t="s">
        <v>129</v>
      </c>
      <c r="AE81" s="2">
        <v>100000</v>
      </c>
    </row>
    <row r="82" spans="1:31" hidden="true">
      <c r="F82" s="2"/>
      <c r="V82" s="12" t="s">
        <v>130</v>
      </c>
      <c r="W82" s="15">
        <v>21000</v>
      </c>
      <c r="AD82" t="s">
        <v>131</v>
      </c>
      <c r="AE82" s="2">
        <v>120800</v>
      </c>
    </row>
    <row r="83" spans="1:31" hidden="true">
      <c r="F83" s="2"/>
      <c r="V83" s="12" t="s">
        <v>132</v>
      </c>
      <c r="W83" s="15">
        <v>40000</v>
      </c>
      <c r="AD83" t="s">
        <v>133</v>
      </c>
      <c r="AE83" s="2">
        <v>47085</v>
      </c>
    </row>
    <row r="84" spans="1:31" hidden="true">
      <c r="F84" s="2"/>
      <c r="V84" s="12" t="s">
        <v>134</v>
      </c>
      <c r="W84" s="15">
        <v>40000</v>
      </c>
      <c r="AD84" t="s">
        <v>135</v>
      </c>
      <c r="AE84" s="2">
        <v>17500</v>
      </c>
    </row>
    <row r="85" spans="1:31" hidden="true">
      <c r="F85" s="2"/>
      <c r="V85" s="12" t="s">
        <v>136</v>
      </c>
      <c r="W85" s="15">
        <v>28000</v>
      </c>
      <c r="AD85" t="s">
        <v>137</v>
      </c>
      <c r="AE85" s="2">
        <v>5950</v>
      </c>
    </row>
    <row r="86" spans="1:31" hidden="true">
      <c r="F86" s="2"/>
      <c r="V86" s="12" t="s">
        <v>138</v>
      </c>
      <c r="W86" s="15">
        <v>4336</v>
      </c>
      <c r="AD86" t="s">
        <v>139</v>
      </c>
      <c r="AE86" s="2">
        <v>35000</v>
      </c>
    </row>
    <row r="87" spans="1:31" hidden="true">
      <c r="F87" s="2"/>
      <c r="V87" s="12" t="s">
        <v>140</v>
      </c>
      <c r="W87" s="15">
        <v>14000</v>
      </c>
      <c r="AD87" t="s">
        <v>141</v>
      </c>
      <c r="AE87" s="2">
        <v>35000</v>
      </c>
    </row>
    <row r="88" spans="1:31" hidden="true">
      <c r="F88" s="2"/>
      <c r="V88" s="12"/>
      <c r="W88" s="15"/>
      <c r="AD88" t="s">
        <v>142</v>
      </c>
      <c r="AE88" s="2">
        <v>35000</v>
      </c>
    </row>
    <row r="89" spans="1:31" hidden="true">
      <c r="F89" s="2"/>
      <c r="V89" s="12"/>
      <c r="W89" s="15"/>
      <c r="AD89" t="s">
        <v>143</v>
      </c>
      <c r="AE89" s="2">
        <v>35000</v>
      </c>
    </row>
    <row r="90" spans="1:31" hidden="true">
      <c r="F90" s="2"/>
      <c r="V90" s="12"/>
      <c r="W90" s="15"/>
      <c r="AD90" t="s">
        <v>144</v>
      </c>
      <c r="AE90" s="2">
        <v>35000</v>
      </c>
    </row>
    <row r="91" spans="1:31" hidden="true">
      <c r="F91" s="2"/>
      <c r="V91" s="12"/>
      <c r="W91" s="15"/>
      <c r="AD91" t="s">
        <v>145</v>
      </c>
      <c r="AE91" s="2">
        <v>35000</v>
      </c>
    </row>
    <row r="92" spans="1:31" hidden="true">
      <c r="F92" s="2"/>
      <c r="V92" s="12"/>
      <c r="W92" s="15"/>
      <c r="AD92" t="s">
        <v>146</v>
      </c>
      <c r="AE92" s="2">
        <v>35000</v>
      </c>
    </row>
    <row r="93" spans="1:31" hidden="true">
      <c r="F93" s="2"/>
      <c r="V93" s="12"/>
      <c r="W93" s="15"/>
      <c r="AD93" t="s">
        <v>147</v>
      </c>
      <c r="AE93" s="2">
        <v>35000</v>
      </c>
    </row>
    <row r="94" spans="1:31" hidden="true">
      <c r="F94" s="2"/>
      <c r="V94" s="12"/>
      <c r="W94" s="15"/>
      <c r="AD94" t="s">
        <v>148</v>
      </c>
      <c r="AE94" s="2">
        <v>35000</v>
      </c>
    </row>
    <row r="95" spans="1:31" hidden="true">
      <c r="F95" s="2"/>
      <c r="V95" s="12"/>
      <c r="W95" s="15"/>
      <c r="AD95" t="s">
        <v>149</v>
      </c>
      <c r="AE95" s="2">
        <v>35000</v>
      </c>
    </row>
    <row r="96" spans="1:31" hidden="true">
      <c r="F96" s="2"/>
      <c r="V96" s="12"/>
      <c r="W96" s="15"/>
      <c r="AD96" t="s">
        <v>150</v>
      </c>
      <c r="AE96" s="2">
        <v>1200</v>
      </c>
    </row>
    <row r="97" spans="1:31" hidden="true">
      <c r="F97" s="2"/>
      <c r="V97" s="12"/>
      <c r="W97" s="15"/>
      <c r="AD97" t="s">
        <v>151</v>
      </c>
      <c r="AE97" s="2">
        <v>1200</v>
      </c>
    </row>
    <row r="98" spans="1:31" hidden="true">
      <c r="F98" s="2"/>
      <c r="V98" s="12"/>
      <c r="W98" s="15"/>
      <c r="AD98" t="s">
        <v>152</v>
      </c>
      <c r="AE98" s="2">
        <v>1200</v>
      </c>
    </row>
    <row r="99" spans="1:31" hidden="true">
      <c r="F99" s="2"/>
      <c r="V99" s="12"/>
      <c r="W99" s="15"/>
      <c r="AD99" t="s">
        <v>153</v>
      </c>
      <c r="AE99" s="2">
        <v>1200</v>
      </c>
    </row>
    <row r="100" spans="1:31" hidden="true">
      <c r="F100" s="2"/>
      <c r="V100" s="12"/>
      <c r="W100" s="15"/>
      <c r="AD100" t="s">
        <v>154</v>
      </c>
      <c r="AE100" s="2">
        <v>1200</v>
      </c>
    </row>
    <row r="101" spans="1:31" hidden="true">
      <c r="F101" s="2"/>
      <c r="V101" s="12"/>
      <c r="W101" s="15"/>
      <c r="AD101" t="s">
        <v>155</v>
      </c>
      <c r="AE101" s="2">
        <v>1200</v>
      </c>
    </row>
    <row r="102" spans="1:31" hidden="true">
      <c r="F102" s="2"/>
      <c r="V102" s="12"/>
      <c r="W102" s="15"/>
      <c r="AD102" t="s">
        <v>156</v>
      </c>
      <c r="AE102" s="2">
        <v>1200</v>
      </c>
    </row>
    <row r="103" spans="1:31" hidden="true">
      <c r="F103" s="2"/>
      <c r="V103" s="12"/>
      <c r="W103" s="15"/>
      <c r="AD103" t="s">
        <v>157</v>
      </c>
      <c r="AE103" s="2">
        <v>1200</v>
      </c>
    </row>
    <row r="104" spans="1:31" hidden="true">
      <c r="F104" s="2"/>
      <c r="V104" s="12"/>
      <c r="W104" s="15"/>
      <c r="AD104" t="s">
        <v>158</v>
      </c>
      <c r="AE104" s="2">
        <v>1200</v>
      </c>
    </row>
    <row r="105" spans="1:31" hidden="true">
      <c r="F105" s="2"/>
      <c r="V105" s="12"/>
      <c r="W105" s="15"/>
      <c r="AD105" t="s">
        <v>159</v>
      </c>
      <c r="AE105" s="2">
        <v>1200</v>
      </c>
    </row>
    <row r="106" spans="1:31" hidden="true">
      <c r="F106" s="2"/>
      <c r="V106" s="12"/>
      <c r="W106" s="15"/>
      <c r="AD106" t="s">
        <v>160</v>
      </c>
      <c r="AE106" s="2">
        <v>1200</v>
      </c>
    </row>
    <row r="107" spans="1:31" hidden="true">
      <c r="F107" s="2"/>
      <c r="V107" s="12"/>
      <c r="W107" s="15"/>
      <c r="AD107" t="s">
        <v>161</v>
      </c>
      <c r="AE107" s="2">
        <v>1200</v>
      </c>
    </row>
    <row r="108" spans="1:31" hidden="true">
      <c r="F108" s="2"/>
      <c r="V108" s="12"/>
      <c r="W108" s="15"/>
      <c r="AD108" t="s">
        <v>162</v>
      </c>
      <c r="AE108" s="2">
        <v>1200</v>
      </c>
    </row>
    <row r="109" spans="1:31" hidden="true">
      <c r="F109" s="2"/>
      <c r="V109" s="12"/>
      <c r="W109" s="15"/>
      <c r="AD109" t="s">
        <v>163</v>
      </c>
      <c r="AE109" s="2">
        <v>1200</v>
      </c>
    </row>
    <row r="110" spans="1:31" hidden="true">
      <c r="F110" s="2"/>
      <c r="V110" s="12"/>
      <c r="W110" s="15"/>
      <c r="AD110" t="s">
        <v>164</v>
      </c>
      <c r="AE110" s="2">
        <v>1200</v>
      </c>
    </row>
    <row r="111" spans="1:31" hidden="true">
      <c r="F111" s="2"/>
      <c r="V111" s="12"/>
      <c r="W111" s="15"/>
      <c r="AD111" t="s">
        <v>165</v>
      </c>
      <c r="AE111" s="2">
        <v>1200</v>
      </c>
    </row>
    <row r="112" spans="1:31" hidden="true">
      <c r="F112" s="2"/>
      <c r="V112" s="12"/>
      <c r="W112" s="15"/>
      <c r="AD112" t="s">
        <v>166</v>
      </c>
      <c r="AE112" s="2">
        <v>1200</v>
      </c>
    </row>
    <row r="113" spans="1:31" hidden="true">
      <c r="F113" s="2"/>
      <c r="V113" s="12"/>
      <c r="W113" s="15"/>
      <c r="AD113" t="s">
        <v>167</v>
      </c>
      <c r="AE113" s="2">
        <v>1200</v>
      </c>
    </row>
    <row r="114" spans="1:31" hidden="true">
      <c r="F114" s="2"/>
      <c r="V114" s="12"/>
      <c r="W114" s="15"/>
      <c r="AD114" t="s">
        <v>168</v>
      </c>
      <c r="AE114" s="2">
        <v>9000</v>
      </c>
    </row>
    <row r="115" spans="1:31" hidden="true">
      <c r="F115" s="2"/>
      <c r="V115" s="12"/>
      <c r="W115" s="15"/>
      <c r="AD115" t="s">
        <v>169</v>
      </c>
      <c r="AE115" s="2">
        <v>1200</v>
      </c>
    </row>
    <row r="116" spans="1:31" hidden="true">
      <c r="F116" s="2"/>
      <c r="V116" s="12"/>
      <c r="W116" s="15"/>
      <c r="AD116" t="s">
        <v>170</v>
      </c>
      <c r="AE116" s="2">
        <v>14900</v>
      </c>
    </row>
    <row r="117" spans="1:31" hidden="true">
      <c r="F117" s="2"/>
      <c r="V117" s="12"/>
      <c r="W117" s="15"/>
      <c r="AD117" t="s">
        <v>171</v>
      </c>
      <c r="AE117" s="2">
        <v>23700</v>
      </c>
    </row>
    <row r="118" spans="1:31" hidden="true">
      <c r="F118" s="2"/>
      <c r="V118" s="12"/>
      <c r="W118" s="15"/>
      <c r="AD118" t="s">
        <v>172</v>
      </c>
      <c r="AE118" s="2">
        <v>147600</v>
      </c>
    </row>
    <row r="119" spans="1:31" hidden="true">
      <c r="F119" s="2"/>
      <c r="V119" s="12"/>
      <c r="W119" s="15"/>
      <c r="AD119" s="16" t="s">
        <v>173</v>
      </c>
      <c r="AE119" s="2">
        <v>395881.2</v>
      </c>
    </row>
    <row r="120" spans="1:31" hidden="true">
      <c r="F120" s="2"/>
      <c r="V120" s="12"/>
      <c r="W120" s="15"/>
    </row>
    <row r="121" spans="1:31" hidden="true">
      <c r="F121" s="2"/>
      <c r="V121" s="12"/>
      <c r="W121" s="15"/>
    </row>
    <row r="122" spans="1:31" hidden="true">
      <c r="F122" s="2"/>
      <c r="V122" s="12"/>
      <c r="W122" s="15"/>
    </row>
    <row r="123" spans="1:31" hidden="true">
      <c r="F123" s="2"/>
    </row>
    <row r="124" spans="1:31" hidden="true">
      <c r="F124" s="2"/>
    </row>
    <row r="125" spans="1:31" hidden="true">
      <c r="F125" s="2"/>
    </row>
    <row r="126" spans="1:31" hidden="true">
      <c r="F126" s="2"/>
    </row>
    <row r="127" spans="1:31">
      <c r="C127" t="s">
        <v>174</v>
      </c>
      <c r="D127" t="s">
        <v>175</v>
      </c>
      <c r="F127" s="2">
        <f>SUM(H127:AE127)</f>
        <v>145883</v>
      </c>
      <c r="U127" s="11">
        <f>SUM(U128:U130)</f>
        <v>19680</v>
      </c>
      <c r="W127" s="11">
        <f>SUM(W128)</f>
        <v>68362</v>
      </c>
      <c r="Y127" s="11">
        <f>SUM(Y128)</f>
        <v>43993</v>
      </c>
      <c r="AE127" s="11">
        <f>SUM(AE128)</f>
        <v>13848</v>
      </c>
    </row>
    <row r="128" spans="1:31">
      <c r="F128" s="2"/>
      <c r="T128" t="s">
        <v>176</v>
      </c>
      <c r="U128" s="15">
        <v>10080</v>
      </c>
      <c r="W128" s="15">
        <v>68362</v>
      </c>
      <c r="X128" s="12" t="s">
        <v>177</v>
      </c>
      <c r="Y128" s="15">
        <v>43993</v>
      </c>
      <c r="AD128" t="s">
        <v>178</v>
      </c>
      <c r="AE128" s="2">
        <v>13848</v>
      </c>
    </row>
    <row r="129" spans="1:31" hidden="true">
      <c r="F129" s="2"/>
      <c r="T129" t="s">
        <v>179</v>
      </c>
      <c r="U129" s="15">
        <v>9600</v>
      </c>
    </row>
    <row r="130" spans="1:31" hidden="true">
      <c r="F130" s="2"/>
    </row>
    <row r="131" spans="1:31" hidden="true">
      <c r="F131" s="2"/>
    </row>
    <row r="132" spans="1:31" hidden="true">
      <c r="F132" s="2"/>
    </row>
    <row r="133" spans="1:31" hidden="true">
      <c r="F133" s="2"/>
    </row>
    <row r="134" spans="1:31" hidden="true">
      <c r="F134" s="2"/>
    </row>
    <row r="135" spans="1:31" hidden="true">
      <c r="F135" s="2"/>
    </row>
    <row r="136" spans="1:31">
      <c r="C136" t="s">
        <v>180</v>
      </c>
      <c r="D136" t="s">
        <v>181</v>
      </c>
      <c r="F136" s="2">
        <f>SUM(H136:AV136)</f>
        <v>176757.6</v>
      </c>
      <c r="W136" s="11">
        <f>SUM(W137:W146)</f>
        <v>103104</v>
      </c>
      <c r="Y136" s="11">
        <f>SUM(Y137:Y140)</f>
        <v>73653.6</v>
      </c>
    </row>
    <row r="137" spans="1:31">
      <c r="F137" s="2"/>
      <c r="V137" t="s">
        <v>182</v>
      </c>
      <c r="W137" s="15">
        <v>13962</v>
      </c>
      <c r="X137" s="12" t="s">
        <v>183</v>
      </c>
      <c r="Y137" s="15">
        <v>25060</v>
      </c>
    </row>
    <row r="138" spans="1:31" hidden="true">
      <c r="F138" s="2"/>
      <c r="V138" t="s">
        <v>184</v>
      </c>
      <c r="W138" s="15">
        <v>13962</v>
      </c>
      <c r="X138" s="12" t="s">
        <v>185</v>
      </c>
      <c r="Y138" s="15">
        <v>10382</v>
      </c>
    </row>
    <row r="139" spans="1:31" hidden="true">
      <c r="F139" s="2"/>
      <c r="V139" t="s">
        <v>186</v>
      </c>
      <c r="W139" s="15">
        <v>12172</v>
      </c>
      <c r="X139" s="12" t="s">
        <v>187</v>
      </c>
      <c r="Y139" s="15">
        <v>13246</v>
      </c>
    </row>
    <row r="140" spans="1:31" hidden="true">
      <c r="F140" s="2"/>
      <c r="V140" t="s">
        <v>188</v>
      </c>
      <c r="W140" s="15">
        <v>7876</v>
      </c>
      <c r="X140" s="12" t="s">
        <v>189</v>
      </c>
      <c r="Y140" s="15">
        <v>24965.6</v>
      </c>
    </row>
    <row r="141" spans="1:31" hidden="true">
      <c r="F141" s="2"/>
      <c r="V141" t="s">
        <v>190</v>
      </c>
      <c r="W141" s="15">
        <v>15394</v>
      </c>
    </row>
    <row r="142" spans="1:31" hidden="true">
      <c r="F142" s="2"/>
      <c r="V142" t="s">
        <v>191</v>
      </c>
      <c r="W142" s="15">
        <v>8234</v>
      </c>
    </row>
    <row r="143" spans="1:31" hidden="true">
      <c r="F143" s="2"/>
      <c r="V143" t="s">
        <v>192</v>
      </c>
      <c r="W143" s="15">
        <v>8592</v>
      </c>
    </row>
    <row r="144" spans="1:31" hidden="true">
      <c r="F144" s="2"/>
      <c r="V144" t="s">
        <v>193</v>
      </c>
      <c r="W144" s="15">
        <v>13604</v>
      </c>
    </row>
    <row r="145" spans="1:31" hidden="true">
      <c r="F145" s="2"/>
      <c r="V145" t="s">
        <v>194</v>
      </c>
      <c r="W145" s="15">
        <v>3580</v>
      </c>
    </row>
    <row r="146" spans="1:31" hidden="true">
      <c r="F146" s="2"/>
      <c r="V146" t="s">
        <v>195</v>
      </c>
      <c r="W146" s="15">
        <v>5728</v>
      </c>
    </row>
    <row r="147" spans="1:31" hidden="true">
      <c r="F147" s="2"/>
    </row>
    <row r="148" spans="1:31" hidden="true">
      <c r="F148" s="2"/>
    </row>
    <row r="149" spans="1:31" hidden="true">
      <c r="F149" s="2"/>
    </row>
    <row r="150" spans="1:31">
      <c r="C150" t="s">
        <v>196</v>
      </c>
      <c r="D150" t="s">
        <v>197</v>
      </c>
      <c r="F150" s="2">
        <f>SUM(H150:BC150)</f>
        <v>497070</v>
      </c>
      <c r="AE150" s="11">
        <f>SUM(AE151:AE152)</f>
        <v>497070</v>
      </c>
    </row>
    <row r="151" spans="1:31">
      <c r="F151" s="2"/>
      <c r="AD151" t="s">
        <v>198</v>
      </c>
      <c r="AE151" s="2">
        <v>497070</v>
      </c>
    </row>
    <row r="152" spans="1:31" hidden="true">
      <c r="F152" s="2"/>
    </row>
    <row r="153" spans="1:31" hidden="true">
      <c r="F153" s="2"/>
    </row>
    <row r="154" spans="1:31" hidden="true">
      <c r="F154" s="2"/>
    </row>
    <row r="155" spans="1:31" hidden="true">
      <c r="F155" s="2"/>
    </row>
    <row r="156" spans="1:31">
      <c r="C156" t="s">
        <v>199</v>
      </c>
      <c r="D156" t="s">
        <v>200</v>
      </c>
      <c r="F156" s="2">
        <f>SUM(H156:BC156)</f>
        <v>1124764</v>
      </c>
      <c r="Q156" s="10">
        <f>SUM(Q157)</f>
        <v>996900</v>
      </c>
      <c r="S156" s="10">
        <f>SUM(S157)</f>
        <v>48000</v>
      </c>
      <c r="U156" s="11">
        <f>SUM(U157)</f>
        <v>44274</v>
      </c>
      <c r="AA156" s="11">
        <f>SUM(AA157)</f>
        <v>9600</v>
      </c>
      <c r="AC156" s="17">
        <f>SUM(AC157)</f>
        <v>1120</v>
      </c>
      <c r="AE156" s="11">
        <f>SUM(AE157:AE161)</f>
        <v>24870</v>
      </c>
    </row>
    <row r="157" spans="1:31">
      <c r="F157" s="2"/>
      <c r="P157" t="s">
        <v>42</v>
      </c>
      <c r="Q157" s="13">
        <v>996900</v>
      </c>
      <c r="R157" t="s">
        <v>201</v>
      </c>
      <c r="S157" s="13">
        <v>48000</v>
      </c>
      <c r="T157" t="s">
        <v>202</v>
      </c>
      <c r="U157" s="15">
        <v>44274</v>
      </c>
      <c r="Z157" t="s">
        <v>203</v>
      </c>
      <c r="AA157" s="15">
        <v>9600</v>
      </c>
      <c r="AB157" t="s">
        <v>204</v>
      </c>
      <c r="AC157" s="15">
        <v>1120</v>
      </c>
      <c r="AD157" t="s">
        <v>205</v>
      </c>
      <c r="AE157" s="2">
        <v>1500</v>
      </c>
    </row>
    <row r="158" spans="1:31" hidden="true">
      <c r="F158" s="2"/>
      <c r="AD158" t="s">
        <v>206</v>
      </c>
      <c r="AE158" s="2">
        <v>5470</v>
      </c>
    </row>
    <row r="159" spans="1:31" hidden="true">
      <c r="F159" s="2"/>
      <c r="AD159" t="s">
        <v>207</v>
      </c>
      <c r="AE159" s="2">
        <v>8500</v>
      </c>
    </row>
    <row r="160" spans="1:31" hidden="true">
      <c r="F160" s="2"/>
      <c r="AD160" t="s">
        <v>208</v>
      </c>
      <c r="AE160" s="2">
        <v>7500</v>
      </c>
    </row>
    <row r="161" spans="1:31" hidden="true">
      <c r="F161" s="2"/>
      <c r="AD161" t="s">
        <v>209</v>
      </c>
      <c r="AE161" s="2">
        <v>1900</v>
      </c>
    </row>
    <row r="162" spans="1:31" hidden="true">
      <c r="F162" s="2"/>
    </row>
    <row r="163" spans="1:31">
      <c r="C163" t="s">
        <v>210</v>
      </c>
      <c r="D163" t="s">
        <v>211</v>
      </c>
      <c r="F163" s="2">
        <f>SUM(H163:AE163)</f>
        <v>697760</v>
      </c>
      <c r="O163" s="10">
        <f>SUM(O164)</f>
        <v>174440</v>
      </c>
      <c r="S163" s="10">
        <f>SUM(S164)</f>
        <v>0</v>
      </c>
      <c r="Y163" s="11">
        <f>SUM(Y164)</f>
        <v>174440</v>
      </c>
      <c r="AE163" s="11">
        <f>SUM(AE164:AE165)</f>
        <v>348880</v>
      </c>
    </row>
    <row r="164" spans="1:31">
      <c r="F164" s="2"/>
      <c r="N164" t="s">
        <v>212</v>
      </c>
      <c r="O164" s="3">
        <v>174440</v>
      </c>
      <c r="X164" s="12" t="s">
        <v>213</v>
      </c>
      <c r="Y164" s="15">
        <v>174440</v>
      </c>
      <c r="AD164" t="s">
        <v>214</v>
      </c>
      <c r="AE164" s="2">
        <v>174440</v>
      </c>
    </row>
    <row r="165" spans="1:31" hidden="true">
      <c r="F165" s="2"/>
      <c r="AD165" t="s">
        <v>215</v>
      </c>
      <c r="AE165" s="2">
        <v>174440</v>
      </c>
    </row>
    <row r="166" spans="1:31" hidden="true">
      <c r="F166" s="2"/>
    </row>
    <row r="167" spans="1:31" hidden="true">
      <c r="F167" s="2"/>
    </row>
    <row r="168" spans="1:31">
      <c r="C168" t="s">
        <v>216</v>
      </c>
      <c r="D168" t="s">
        <v>217</v>
      </c>
      <c r="F168" s="2">
        <f>SUM(H168:AE168)</f>
        <v>36000</v>
      </c>
      <c r="AE168" s="11">
        <f>SUM(AE169)</f>
        <v>36000</v>
      </c>
    </row>
    <row r="169" spans="1:31">
      <c r="F169" s="2"/>
      <c r="AD169" t="s">
        <v>218</v>
      </c>
      <c r="AE169" s="15">
        <v>36000</v>
      </c>
    </row>
    <row r="170" spans="1:31" hidden="true">
      <c r="F170" s="2"/>
    </row>
    <row r="171" spans="1:31">
      <c r="C171" t="s">
        <v>219</v>
      </c>
      <c r="D171" t="s">
        <v>220</v>
      </c>
      <c r="F171" s="2">
        <f>SUM(H171:AE171)</f>
        <v>3250498</v>
      </c>
      <c r="S171" s="10">
        <f>SUM(S172:S174)</f>
        <v>3250498</v>
      </c>
    </row>
    <row r="172" spans="1:31">
      <c r="F172" s="2"/>
      <c r="R172" t="s">
        <v>221</v>
      </c>
      <c r="S172" s="15">
        <v>2720000</v>
      </c>
    </row>
    <row r="173" spans="1:31" hidden="true">
      <c r="F173" s="2"/>
      <c r="R173" t="s">
        <v>221</v>
      </c>
      <c r="S173" s="15">
        <v>39000</v>
      </c>
    </row>
    <row r="174" spans="1:31" hidden="true">
      <c r="F174" s="2"/>
      <c r="R174" t="s">
        <v>222</v>
      </c>
      <c r="S174" s="15">
        <v>491498</v>
      </c>
    </row>
    <row r="175" spans="1:31" hidden="true">
      <c r="F175" s="2"/>
    </row>
    <row r="176" spans="1:31">
      <c r="C176" t="s">
        <v>223</v>
      </c>
      <c r="D176" t="s">
        <v>224</v>
      </c>
      <c r="F176" s="2">
        <f>SUM(H176:AE176)</f>
        <v>4563086.37</v>
      </c>
      <c r="O176" s="10">
        <f>SUM(O177:O178)</f>
        <v>3246700</v>
      </c>
      <c r="S176" s="10">
        <f>SUM(S177:S184)</f>
        <v>59693.12</v>
      </c>
      <c r="U176" s="11">
        <f>SUM(U177:U180)</f>
        <v>48640</v>
      </c>
      <c r="W176" s="11">
        <f>SUM(W177:W187)</f>
        <v>192235.41</v>
      </c>
      <c r="Y176" s="11">
        <f>SUM(Y177:Y180)</f>
        <v>49544.53</v>
      </c>
      <c r="AA176" s="11">
        <f>SUM(AA177:AA186)</f>
        <v>100638.72</v>
      </c>
      <c r="AC176" s="11">
        <f>SUM(AC177:AC189)</f>
        <v>91269.78</v>
      </c>
      <c r="AE176" s="11">
        <f>SUM(AE177:AE224)</f>
        <v>774364.81</v>
      </c>
    </row>
    <row r="177" spans="1:31">
      <c r="F177" s="2"/>
      <c r="N177" t="s">
        <v>225</v>
      </c>
      <c r="O177" s="3">
        <v>1865100</v>
      </c>
      <c r="R177" t="s">
        <v>226</v>
      </c>
      <c r="S177" s="13">
        <v>11345.28</v>
      </c>
      <c r="T177" t="s">
        <v>227</v>
      </c>
      <c r="U177" s="15">
        <v>15599.76</v>
      </c>
      <c r="V177" s="18" t="s">
        <v>228</v>
      </c>
      <c r="W177" s="15">
        <v>20000</v>
      </c>
      <c r="X177" t="s">
        <v>229</v>
      </c>
      <c r="Y177" s="15">
        <v>11818</v>
      </c>
      <c r="Z177" t="s">
        <v>230</v>
      </c>
      <c r="AA177" s="15">
        <v>11818</v>
      </c>
      <c r="AB177" t="s">
        <v>231</v>
      </c>
      <c r="AC177" s="15">
        <v>34560</v>
      </c>
      <c r="AD177" t="s">
        <v>232</v>
      </c>
      <c r="AE177" s="15">
        <v>14727.27</v>
      </c>
    </row>
    <row r="178" spans="1:31" hidden="true">
      <c r="F178" s="2"/>
      <c r="N178" t="s">
        <v>233</v>
      </c>
      <c r="O178" s="3">
        <v>1381600</v>
      </c>
      <c r="R178" t="s">
        <v>226</v>
      </c>
      <c r="S178" s="13">
        <v>13065</v>
      </c>
      <c r="T178" t="s">
        <v>227</v>
      </c>
      <c r="U178" s="15">
        <v>12562.5</v>
      </c>
      <c r="V178" s="18" t="s">
        <v>234</v>
      </c>
      <c r="W178" s="15">
        <v>20000</v>
      </c>
      <c r="X178" t="s">
        <v>229</v>
      </c>
      <c r="Y178" s="15">
        <v>14070</v>
      </c>
      <c r="Z178" t="s">
        <v>230</v>
      </c>
      <c r="AA178" s="15">
        <v>13065</v>
      </c>
      <c r="AB178" t="s">
        <v>235</v>
      </c>
      <c r="AC178" s="15">
        <v>13236.16</v>
      </c>
      <c r="AD178" t="s">
        <v>236</v>
      </c>
      <c r="AE178" s="15">
        <v>14727.27</v>
      </c>
    </row>
    <row r="179" spans="1:31" hidden="true">
      <c r="F179" s="2"/>
      <c r="R179" t="s">
        <v>237</v>
      </c>
      <c r="S179" s="13">
        <v>6145.36</v>
      </c>
      <c r="T179" t="s">
        <v>238</v>
      </c>
      <c r="U179" s="15">
        <v>13945.24</v>
      </c>
      <c r="V179" s="18" t="s">
        <v>239</v>
      </c>
      <c r="W179" s="15">
        <v>20000</v>
      </c>
      <c r="X179" t="s">
        <v>240</v>
      </c>
      <c r="Y179" s="15">
        <v>11345.28</v>
      </c>
      <c r="Z179" t="s">
        <v>241</v>
      </c>
      <c r="AA179" s="15">
        <v>50400</v>
      </c>
      <c r="AB179" t="s">
        <v>235</v>
      </c>
      <c r="AC179" s="15">
        <v>14321.25</v>
      </c>
      <c r="AD179" t="s">
        <v>242</v>
      </c>
      <c r="AE179" s="15">
        <v>14727.27</v>
      </c>
    </row>
    <row r="180" spans="1:31" hidden="true">
      <c r="F180" s="2"/>
      <c r="R180" t="s">
        <v>243</v>
      </c>
      <c r="S180" s="13">
        <v>11818</v>
      </c>
      <c r="T180" t="s">
        <v>238</v>
      </c>
      <c r="U180" s="15">
        <v>6532.5</v>
      </c>
      <c r="V180" s="18" t="s">
        <v>244</v>
      </c>
      <c r="W180" s="15">
        <v>20000</v>
      </c>
      <c r="X180" t="s">
        <v>240</v>
      </c>
      <c r="Y180" s="15">
        <v>12311.25</v>
      </c>
      <c r="Z180" t="s">
        <v>245</v>
      </c>
      <c r="AA180" s="15">
        <v>12290.72</v>
      </c>
      <c r="AB180" t="s">
        <v>246</v>
      </c>
      <c r="AC180" s="15">
        <v>12290.72</v>
      </c>
      <c r="AD180" t="s">
        <v>247</v>
      </c>
      <c r="AE180" s="15">
        <v>14727.27</v>
      </c>
    </row>
    <row r="181" spans="1:31" hidden="true">
      <c r="F181" s="2"/>
      <c r="R181" t="s">
        <v>243</v>
      </c>
      <c r="S181" s="13">
        <v>6532.5</v>
      </c>
      <c r="V181" s="18" t="s">
        <v>248</v>
      </c>
      <c r="W181" s="15">
        <v>69845</v>
      </c>
      <c r="Z181" t="s">
        <v>245</v>
      </c>
      <c r="AA181" s="15">
        <v>13065</v>
      </c>
      <c r="AB181" t="s">
        <v>246</v>
      </c>
      <c r="AC181" s="15">
        <v>13316.25</v>
      </c>
      <c r="AD181" t="s">
        <v>249</v>
      </c>
      <c r="AE181" s="15">
        <v>14727.27</v>
      </c>
    </row>
    <row r="182" spans="1:31" hidden="true">
      <c r="F182" s="2"/>
      <c r="R182" t="s">
        <v>250</v>
      </c>
      <c r="S182" s="13">
        <v>4254.48</v>
      </c>
      <c r="V182" s="18" t="s">
        <v>251</v>
      </c>
      <c r="W182" s="15">
        <v>13236.16</v>
      </c>
      <c r="AB182" t="s">
        <v>252</v>
      </c>
      <c r="AC182" s="15">
        <v>3545.4</v>
      </c>
      <c r="AD182" t="s">
        <v>253</v>
      </c>
      <c r="AE182" s="15">
        <v>14727.27</v>
      </c>
    </row>
    <row r="183" spans="1:31" hidden="true">
      <c r="F183" s="2"/>
      <c r="R183" t="s">
        <v>250</v>
      </c>
      <c r="S183" s="13">
        <v>6532.5</v>
      </c>
      <c r="V183" s="18" t="s">
        <v>251</v>
      </c>
      <c r="W183" s="15">
        <v>6532.5</v>
      </c>
      <c r="AD183" t="s">
        <v>254</v>
      </c>
      <c r="AE183" s="15">
        <v>14727.27</v>
      </c>
    </row>
    <row r="184" spans="1:31" hidden="true">
      <c r="F184" s="2"/>
      <c r="V184" s="18" t="s">
        <v>255</v>
      </c>
      <c r="W184" s="15">
        <v>11818</v>
      </c>
      <c r="AD184" t="s">
        <v>256</v>
      </c>
      <c r="AE184" s="15">
        <v>14727.27</v>
      </c>
    </row>
    <row r="185" spans="1:31" hidden="true">
      <c r="F185" s="2"/>
      <c r="V185" s="18" t="s">
        <v>255</v>
      </c>
      <c r="W185" s="15">
        <v>10803.75</v>
      </c>
      <c r="AD185" t="s">
        <v>257</v>
      </c>
      <c r="AE185" s="15">
        <v>14727.27</v>
      </c>
    </row>
    <row r="186" spans="1:31" hidden="true">
      <c r="F186" s="2"/>
      <c r="AD186" t="s">
        <v>258</v>
      </c>
      <c r="AE186" s="15">
        <v>14727.27</v>
      </c>
    </row>
    <row r="187" spans="1:31" hidden="true">
      <c r="F187" s="2"/>
      <c r="AD187" t="s">
        <v>259</v>
      </c>
      <c r="AE187" s="15">
        <v>14727.27</v>
      </c>
    </row>
    <row r="188" spans="1:31" hidden="true">
      <c r="F188" s="2"/>
      <c r="AD188" t="s">
        <v>260</v>
      </c>
      <c r="AE188" s="15">
        <v>14727.27</v>
      </c>
    </row>
    <row r="189" spans="1:31" hidden="true">
      <c r="F189" s="2"/>
      <c r="AD189" t="s">
        <v>261</v>
      </c>
      <c r="AE189" s="15">
        <v>14727.27</v>
      </c>
    </row>
    <row r="190" spans="1:31" hidden="true">
      <c r="F190" s="2"/>
      <c r="AD190" t="s">
        <v>262</v>
      </c>
      <c r="AE190" s="15">
        <v>14727.27</v>
      </c>
    </row>
    <row r="191" spans="1:31" hidden="true">
      <c r="F191" s="2"/>
      <c r="AD191" t="s">
        <v>263</v>
      </c>
      <c r="AE191" s="15">
        <v>14727.27</v>
      </c>
    </row>
    <row r="192" spans="1:31" hidden="true">
      <c r="F192" s="2"/>
      <c r="AD192" t="s">
        <v>264</v>
      </c>
      <c r="AE192" s="15">
        <v>14727.27</v>
      </c>
    </row>
    <row r="193" spans="1:31" hidden="true">
      <c r="F193" s="2"/>
      <c r="AD193" t="s">
        <v>265</v>
      </c>
      <c r="AE193" s="15">
        <v>14727.27</v>
      </c>
    </row>
    <row r="194" spans="1:31" hidden="true">
      <c r="F194" s="2"/>
      <c r="AD194" t="s">
        <v>266</v>
      </c>
      <c r="AE194" s="15">
        <v>14727.27</v>
      </c>
    </row>
    <row r="195" spans="1:31" hidden="true">
      <c r="F195" s="2"/>
      <c r="AD195" t="s">
        <v>267</v>
      </c>
      <c r="AE195" s="15">
        <v>14727.27</v>
      </c>
    </row>
    <row r="196" spans="1:31" hidden="true">
      <c r="F196" s="2"/>
      <c r="AD196" t="s">
        <v>268</v>
      </c>
      <c r="AE196" s="15">
        <v>14727.27</v>
      </c>
    </row>
    <row r="197" spans="1:31" hidden="true">
      <c r="F197" s="2"/>
      <c r="AD197" t="s">
        <v>269</v>
      </c>
      <c r="AE197" s="15">
        <v>14727.27</v>
      </c>
    </row>
    <row r="198" spans="1:31" hidden="true">
      <c r="F198" s="2"/>
      <c r="AD198" t="s">
        <v>270</v>
      </c>
      <c r="AE198" s="15">
        <v>14727.27</v>
      </c>
    </row>
    <row r="199" spans="1:31" hidden="true">
      <c r="F199" s="2"/>
      <c r="AD199" t="s">
        <v>271</v>
      </c>
      <c r="AE199" s="15">
        <v>14727.27</v>
      </c>
    </row>
    <row r="200" spans="1:31" hidden="true">
      <c r="F200" s="2"/>
      <c r="AD200" t="s">
        <v>272</v>
      </c>
      <c r="AE200" s="15">
        <v>14727.27</v>
      </c>
    </row>
    <row r="201" spans="1:31" hidden="true">
      <c r="F201" s="2"/>
      <c r="AD201" t="s">
        <v>273</v>
      </c>
      <c r="AE201" s="15">
        <v>14727.27</v>
      </c>
    </row>
    <row r="202" spans="1:31" hidden="true">
      <c r="F202" s="2"/>
      <c r="AD202" t="s">
        <v>274</v>
      </c>
      <c r="AE202" s="15">
        <v>14727.27</v>
      </c>
    </row>
    <row r="203" spans="1:31" hidden="true">
      <c r="F203" s="2"/>
      <c r="AD203" t="s">
        <v>275</v>
      </c>
      <c r="AE203" s="15">
        <v>14727.27</v>
      </c>
    </row>
    <row r="204" spans="1:31" hidden="true">
      <c r="F204" s="2"/>
      <c r="AD204" t="s">
        <v>276</v>
      </c>
      <c r="AE204" s="15">
        <v>14727.27</v>
      </c>
    </row>
    <row r="205" spans="1:31" hidden="true">
      <c r="F205" s="2"/>
      <c r="AD205" t="s">
        <v>277</v>
      </c>
      <c r="AE205" s="15">
        <v>14727.27</v>
      </c>
    </row>
    <row r="206" spans="1:31" hidden="true">
      <c r="F206" s="2"/>
      <c r="AD206" t="s">
        <v>278</v>
      </c>
      <c r="AE206" s="15">
        <v>14727.27</v>
      </c>
    </row>
    <row r="207" spans="1:31" hidden="true">
      <c r="F207" s="2"/>
      <c r="AD207" t="s">
        <v>279</v>
      </c>
      <c r="AE207" s="15">
        <v>14727.27</v>
      </c>
    </row>
    <row r="208" spans="1:31" hidden="true">
      <c r="F208" s="2"/>
      <c r="AD208" t="s">
        <v>280</v>
      </c>
      <c r="AE208" s="15">
        <v>14727.27</v>
      </c>
    </row>
    <row r="209" spans="1:31" hidden="true">
      <c r="F209" s="2"/>
      <c r="AD209" t="s">
        <v>281</v>
      </c>
      <c r="AE209" s="15">
        <v>14727.27</v>
      </c>
    </row>
    <row r="210" spans="1:31" hidden="true">
      <c r="F210" s="2"/>
      <c r="AD210" t="s">
        <v>282</v>
      </c>
      <c r="AE210" s="15">
        <v>12290.72</v>
      </c>
    </row>
    <row r="211" spans="1:31" hidden="true">
      <c r="F211" s="2"/>
      <c r="AD211" t="s">
        <v>282</v>
      </c>
      <c r="AE211" s="15">
        <v>13065</v>
      </c>
    </row>
    <row r="212" spans="1:31" hidden="true">
      <c r="F212" s="2"/>
      <c r="AD212" t="s">
        <v>283</v>
      </c>
      <c r="AE212" s="15">
        <v>5199.92</v>
      </c>
    </row>
    <row r="213" spans="1:31" hidden="true">
      <c r="F213" s="2"/>
      <c r="AD213" t="s">
        <v>284</v>
      </c>
      <c r="AE213" s="15">
        <v>106200</v>
      </c>
    </row>
    <row r="214" spans="1:31" hidden="true">
      <c r="F214" s="2"/>
      <c r="AD214" t="s">
        <v>285</v>
      </c>
      <c r="AE214" s="2">
        <v>16308.84</v>
      </c>
    </row>
    <row r="215" spans="1:31" hidden="true">
      <c r="F215" s="2"/>
      <c r="AD215" t="s">
        <v>285</v>
      </c>
      <c r="AE215" s="2">
        <v>13065</v>
      </c>
    </row>
    <row r="216" spans="1:31" hidden="true">
      <c r="F216" s="2"/>
      <c r="AD216" t="s">
        <v>286</v>
      </c>
      <c r="AE216" s="2">
        <v>42200</v>
      </c>
    </row>
    <row r="217" spans="1:31" hidden="true">
      <c r="F217" s="2"/>
      <c r="AD217" t="s">
        <v>287</v>
      </c>
      <c r="AE217" s="2">
        <v>13567.5</v>
      </c>
    </row>
    <row r="218" spans="1:31" hidden="true">
      <c r="F218" s="2"/>
      <c r="AD218" t="s">
        <v>287</v>
      </c>
      <c r="AE218" s="2">
        <v>17017.92</v>
      </c>
    </row>
    <row r="219" spans="1:31" hidden="true">
      <c r="F219" s="2"/>
      <c r="AD219" t="s">
        <v>288</v>
      </c>
      <c r="AE219" s="2">
        <v>39450</v>
      </c>
    </row>
    <row r="220" spans="1:31" hidden="true">
      <c r="F220" s="2"/>
      <c r="AD220" t="s">
        <v>289</v>
      </c>
      <c r="AE220" s="2">
        <v>2000</v>
      </c>
    </row>
    <row r="221" spans="1:31" hidden="true">
      <c r="F221" s="2"/>
      <c r="AD221" t="s">
        <v>290</v>
      </c>
      <c r="AE221" s="2">
        <v>2000</v>
      </c>
    </row>
    <row r="222" spans="1:31" hidden="true">
      <c r="F222" s="2"/>
      <c r="AD222" t="s">
        <v>291</v>
      </c>
      <c r="AE222" s="2">
        <v>2000</v>
      </c>
    </row>
    <row r="223" spans="1:31" hidden="true">
      <c r="F223" s="2"/>
      <c r="AD223" t="s">
        <v>292</v>
      </c>
      <c r="AE223" s="2">
        <v>2000</v>
      </c>
    </row>
    <row r="224" spans="1:31" hidden="true">
      <c r="F224" s="2"/>
      <c r="AD224" t="s">
        <v>293</v>
      </c>
      <c r="AE224" s="2">
        <v>2000</v>
      </c>
    </row>
    <row r="225" spans="1:31" hidden="true">
      <c r="F225" s="2"/>
    </row>
    <row r="226" spans="1:31" hidden="true">
      <c r="F226" s="2"/>
    </row>
    <row r="227" spans="1:31" hidden="true">
      <c r="F227" s="2"/>
    </row>
    <row r="228" spans="1:31" hidden="true">
      <c r="F228" s="2"/>
    </row>
    <row r="229" spans="1:31" hidden="true">
      <c r="F229" s="2"/>
    </row>
    <row r="230" spans="1:31" hidden="true">
      <c r="F230" s="2"/>
    </row>
    <row r="231" spans="1:31" hidden="true">
      <c r="F231" s="2"/>
    </row>
    <row r="232" spans="1:31" hidden="true">
      <c r="F232" s="2"/>
    </row>
    <row r="233" spans="1:31" hidden="true">
      <c r="F233" s="2"/>
    </row>
    <row r="234" spans="1:31" hidden="true">
      <c r="F234" s="2"/>
    </row>
    <row r="235" spans="1:31" hidden="true">
      <c r="F235" s="2"/>
    </row>
    <row r="236" spans="1:31" hidden="true">
      <c r="F236" s="2"/>
    </row>
    <row r="237" spans="1:31" hidden="true">
      <c r="F237" s="2"/>
    </row>
    <row r="238" spans="1:31">
      <c r="B238" s="5" t="s">
        <v>294</v>
      </c>
      <c r="C238" s="5"/>
    </row>
    <row r="239" spans="1:31">
      <c r="C239" t="s">
        <v>295</v>
      </c>
      <c r="D239" t="s">
        <v>296</v>
      </c>
      <c r="F239" s="2">
        <f>SUM(H239:AE239)</f>
        <v>930820</v>
      </c>
      <c r="K239" s="19">
        <f>SUM(K240:K241)</f>
        <v>2759000</v>
      </c>
      <c r="S239" s="10">
        <f>SUM(S240:S242)</f>
        <v>-2759000</v>
      </c>
      <c r="AE239" s="11">
        <f>SUM(AE240:AE241)</f>
        <v>930820</v>
      </c>
    </row>
    <row r="240" spans="1:31">
      <c r="F240" s="2"/>
      <c r="J240" t="s">
        <v>221</v>
      </c>
      <c r="K240" s="2">
        <v>2720000</v>
      </c>
      <c r="R240" t="s">
        <v>221</v>
      </c>
      <c r="S240" s="15">
        <v>-2720000</v>
      </c>
      <c r="AD240" t="s">
        <v>297</v>
      </c>
      <c r="AE240" s="2">
        <v>342230</v>
      </c>
    </row>
    <row r="241" spans="1:31" hidden="true">
      <c r="F241" s="2"/>
      <c r="J241" t="s">
        <v>221</v>
      </c>
      <c r="K241" s="2">
        <v>39000</v>
      </c>
      <c r="R241" t="s">
        <v>221</v>
      </c>
      <c r="S241" s="15">
        <v>-39000</v>
      </c>
      <c r="AD241" t="s">
        <v>297</v>
      </c>
      <c r="AE241" s="2">
        <v>588590</v>
      </c>
    </row>
    <row r="242" spans="1:31" hidden="true">
      <c r="F242" s="2"/>
      <c r="S242" s="2"/>
    </row>
    <row r="243" spans="1:31" hidden="true">
      <c r="F243" s="2"/>
      <c r="S243" s="2"/>
    </row>
    <row r="244" spans="1:31" hidden="true">
      <c r="F244" s="2"/>
      <c r="S244" s="2"/>
    </row>
    <row r="245" spans="1:31">
      <c r="C245" t="s">
        <v>298</v>
      </c>
      <c r="D245" t="s">
        <v>299</v>
      </c>
      <c r="F245" s="2">
        <f>SUM(H245:AQ245)</f>
        <v>1750886.44</v>
      </c>
      <c r="S245" s="11">
        <f>SUM(S246:S251)</f>
        <v>104016.12</v>
      </c>
      <c r="U245" s="11">
        <f>SUM(U246:U253)</f>
        <v>1408521.76</v>
      </c>
      <c r="W245" s="11">
        <f>SUM(W246:W248)</f>
        <v>136261.44</v>
      </c>
      <c r="Y245" s="11">
        <f>SUM(Y246)</f>
        <v>21461.12</v>
      </c>
      <c r="AE245" s="11">
        <f>SUM(AE246)</f>
        <v>80626</v>
      </c>
    </row>
    <row r="246" spans="1:31">
      <c r="F246" s="2"/>
      <c r="R246" t="s">
        <v>300</v>
      </c>
      <c r="S246" s="15">
        <v>51758.4</v>
      </c>
      <c r="T246" s="12" t="s">
        <v>301</v>
      </c>
      <c r="U246" s="15">
        <v>15541.68</v>
      </c>
      <c r="V246" t="s">
        <v>302</v>
      </c>
      <c r="W246" s="15">
        <v>77400.96</v>
      </c>
      <c r="X246" t="s">
        <v>303</v>
      </c>
      <c r="Y246" s="15">
        <v>21461.12</v>
      </c>
      <c r="AD246" t="s">
        <v>304</v>
      </c>
      <c r="AE246" s="2">
        <v>80626</v>
      </c>
    </row>
    <row r="247" spans="1:31" hidden="true">
      <c r="F247" s="2"/>
      <c r="R247" t="s">
        <v>305</v>
      </c>
      <c r="S247" s="15">
        <v>39397</v>
      </c>
      <c r="T247" s="12" t="s">
        <v>306</v>
      </c>
      <c r="U247" s="15">
        <v>22324.56</v>
      </c>
      <c r="V247" t="s">
        <v>307</v>
      </c>
      <c r="W247" s="15">
        <v>29430.24</v>
      </c>
    </row>
    <row r="248" spans="1:31" hidden="true">
      <c r="F248" s="2"/>
      <c r="R248" t="s">
        <v>308</v>
      </c>
      <c r="S248" s="15">
        <v>12860.72</v>
      </c>
      <c r="T248" s="12" t="s">
        <v>309</v>
      </c>
      <c r="U248" s="15">
        <v>22091.52</v>
      </c>
      <c r="V248" t="s">
        <v>310</v>
      </c>
      <c r="W248" s="15">
        <v>29430.24</v>
      </c>
    </row>
    <row r="249" spans="1:31" hidden="true">
      <c r="F249" s="2"/>
      <c r="S249" s="2"/>
      <c r="T249" s="12" t="s">
        <v>311</v>
      </c>
      <c r="U249" s="15">
        <v>303925</v>
      </c>
    </row>
    <row r="250" spans="1:31" hidden="true">
      <c r="F250" s="2"/>
      <c r="S250" s="2"/>
      <c r="T250" s="12" t="s">
        <v>311</v>
      </c>
      <c r="U250" s="15">
        <v>248523</v>
      </c>
    </row>
    <row r="251" spans="1:31" hidden="true">
      <c r="F251" s="2"/>
      <c r="S251" s="2"/>
      <c r="T251" s="12" t="s">
        <v>311</v>
      </c>
      <c r="U251" s="15">
        <v>265372</v>
      </c>
    </row>
    <row r="252" spans="1:31" hidden="true">
      <c r="F252" s="2"/>
      <c r="S252" s="2"/>
      <c r="T252" s="12" t="s">
        <v>311</v>
      </c>
      <c r="U252" s="15">
        <v>265372</v>
      </c>
    </row>
    <row r="253" spans="1:31" hidden="true">
      <c r="F253" s="2"/>
      <c r="S253" s="2"/>
      <c r="T253" s="12" t="s">
        <v>311</v>
      </c>
      <c r="U253" s="15">
        <v>265372</v>
      </c>
    </row>
    <row r="254" spans="1:31" hidden="true">
      <c r="F254" s="2"/>
      <c r="S254" s="2"/>
    </row>
    <row r="255" spans="1:31" hidden="true">
      <c r="F255" s="2"/>
      <c r="S255" s="2"/>
    </row>
    <row r="256" spans="1:31" hidden="true">
      <c r="F256" s="2"/>
      <c r="S256" s="2"/>
    </row>
    <row r="257" spans="1:31" hidden="true" s="2" customFormat="1">
      <c r="A257" s="2"/>
      <c r="B257" s="2"/>
      <c r="C257" s="2"/>
      <c r="D257" s="2"/>
      <c r="E257" s="2"/>
      <c r="G257" s="2"/>
      <c r="H257" s="2"/>
      <c r="I257" s="2"/>
      <c r="J257" s="2"/>
      <c r="L257" s="2"/>
      <c r="M257" s="2"/>
      <c r="N257" s="2"/>
      <c r="O257" s="3"/>
      <c r="P257" s="2"/>
      <c r="Q257" s="3"/>
      <c r="R257" s="2"/>
      <c r="T257" s="2"/>
      <c r="V257" s="2"/>
      <c r="X257" s="2"/>
      <c r="Z257" s="2"/>
      <c r="AB257" s="2"/>
      <c r="AD257" s="2"/>
    </row>
    <row r="258" spans="1:31" s="2" customFormat="1">
      <c r="A258" s="2"/>
      <c r="B258" s="5" t="s">
        <v>312</v>
      </c>
      <c r="C258" s="5"/>
      <c r="D258" s="2"/>
      <c r="E258" s="2"/>
      <c r="F258" s="2"/>
      <c r="G258" s="2"/>
      <c r="H258" s="2"/>
      <c r="I258" s="2"/>
      <c r="J258" s="2"/>
      <c r="L258" s="2"/>
      <c r="M258" s="2"/>
      <c r="N258" s="2"/>
      <c r="O258" s="3"/>
      <c r="P258" s="2"/>
      <c r="Q258" s="3"/>
      <c r="R258" s="2"/>
      <c r="S258" s="3"/>
      <c r="T258" s="2"/>
      <c r="V258" s="2"/>
      <c r="X258" s="2"/>
      <c r="Z258" s="2"/>
      <c r="AB258" s="2"/>
      <c r="AD258" s="2"/>
    </row>
    <row r="259" spans="1:31" s="2" customFormat="1">
      <c r="A259" s="2"/>
      <c r="B259" s="2"/>
      <c r="C259" s="2"/>
      <c r="D259" s="2"/>
      <c r="E259" s="2"/>
      <c r="F259" s="2">
        <v>0</v>
      </c>
      <c r="G259" s="2"/>
      <c r="H259" s="2"/>
      <c r="I259" s="2"/>
      <c r="J259" s="2"/>
      <c r="L259" s="2"/>
      <c r="M259" s="2"/>
      <c r="N259" s="2"/>
      <c r="O259" s="3"/>
      <c r="P259" s="2"/>
      <c r="Q259" s="3"/>
      <c r="R259" s="2"/>
      <c r="S259" s="3"/>
      <c r="T259" s="2"/>
      <c r="V259" s="2"/>
      <c r="X259" s="2"/>
      <c r="Z259" s="2"/>
      <c r="AB259" s="2"/>
      <c r="AD259" s="2"/>
    </row>
    <row r="260" spans="1:31" s="2" customFormat="1">
      <c r="A260" s="2"/>
      <c r="B260" s="2"/>
      <c r="C260" s="2"/>
      <c r="D260" s="2"/>
      <c r="E260" s="2"/>
      <c r="F260" s="2">
        <v>0</v>
      </c>
      <c r="G260" s="2"/>
      <c r="H260" s="2"/>
      <c r="I260" s="2"/>
      <c r="J260" s="2"/>
      <c r="L260" s="2"/>
      <c r="M260" s="2"/>
      <c r="N260" s="2"/>
      <c r="O260" s="3"/>
      <c r="P260" s="2"/>
      <c r="Q260" s="3"/>
      <c r="R260" s="2"/>
      <c r="S260" s="3"/>
      <c r="T260" s="2"/>
      <c r="V260" s="2"/>
      <c r="X260" s="2"/>
      <c r="Z260" s="2"/>
      <c r="AB260" s="2"/>
      <c r="AD260" s="2"/>
    </row>
    <row r="261" spans="1:31" s="2" customFormat="1">
      <c r="A261" s="5" t="s">
        <v>313</v>
      </c>
      <c r="B261" s="5"/>
      <c r="C261" s="2"/>
      <c r="D261" s="5"/>
      <c r="E261" s="2"/>
      <c r="F261" s="20">
        <f>SUM(F30:F260)</f>
        <v>17128893.62</v>
      </c>
      <c r="G261" s="2"/>
      <c r="H261" s="2"/>
      <c r="I261" s="2">
        <f>SUM(I245+I239+I176+I171+I168+I163+I156+I150+I136+I127+I54+I44+I34)</f>
        <v>0</v>
      </c>
      <c r="J261" s="2"/>
      <c r="K261" s="2">
        <f>SUM(K245+K239+K176+K171+K168+K163+K156+K150+K136+K127+K54+K44+K34)</f>
        <v>2759000</v>
      </c>
      <c r="L261" s="2"/>
      <c r="M261" s="2">
        <f>SUM(M245+M239+M176+M171+M168+M163+M156+M150+M136+M127+M54+M44+M34)</f>
        <v>0</v>
      </c>
      <c r="N261" s="2"/>
      <c r="O261" s="2">
        <f>SUM(O245+O239+O176+O171+O168+O163+O156+O150+O136+O127+O54+O44+O34)</f>
        <v>3560556</v>
      </c>
      <c r="P261" s="2"/>
      <c r="Q261" s="2">
        <f>SUM(Q245+Q239+Q176+Q171+Q168+Q163+Q156+Q150+Q136+Q127+Q54+Q44+Q34)</f>
        <v>1018575</v>
      </c>
      <c r="R261" s="2"/>
      <c r="S261" s="2">
        <f>SUM(S245+S239+S176+S171+S168+S163+S156+S150+S136+S127+S54+S44+S34)</f>
        <v>802969.24</v>
      </c>
      <c r="T261" s="2"/>
      <c r="U261" s="2">
        <f>SUM(U245+U239+U176+U171+U168+U163+U156+U150+U136+U127+U54+U44+U34)</f>
        <v>1585449.76</v>
      </c>
      <c r="W261" s="2">
        <f>SUM(W245+W239+W176+W171+W168+W163+W156+W150+W136+W127+W54+W44+W34)</f>
        <v>1338898.85</v>
      </c>
      <c r="Y261" s="2">
        <f>SUM(Y245+Y239+Y176+Y171+Y168+Y163+Y156+Y150+Y136+Y127+Y54+Y44+Y34)</f>
        <v>457592.26</v>
      </c>
      <c r="AA261" s="2">
        <f>SUM(AA245+AA239+AA176+AA171+AA168+AA163+AA156+AA150+AA136+AA127+AA54+AA44+AA34)</f>
        <v>110238.72</v>
      </c>
      <c r="AC261" s="2">
        <f>SUM(AC245+AC239+AC176+AC171+AC168+AC163+AC156+AC150+AC136+AC127+AC54+AC44+AC34)</f>
        <v>92389.78</v>
      </c>
      <c r="AE261" s="2">
        <f>SUM(AE245+AE239+AE176+AE171+AE168+AE163+AE156+AE150+AE136+AE127+AE54+AE44+AE34)</f>
        <v>5403224.01</v>
      </c>
    </row>
    <row r="262" spans="1:31" customHeight="1" ht="18" s="2" customFormat="1">
      <c r="A262" s="5" t="s">
        <v>314</v>
      </c>
      <c r="B262" s="2"/>
      <c r="C262" s="2"/>
      <c r="D262" s="5"/>
      <c r="E262" s="5" t="s">
        <v>23</v>
      </c>
      <c r="F262" s="21">
        <f>F26-F261</f>
        <v>3874434.38</v>
      </c>
      <c r="G262" s="2"/>
      <c r="H262" s="2"/>
      <c r="I262" s="22" t="s">
        <v>6</v>
      </c>
      <c r="J262" s="22"/>
      <c r="K262" s="23" t="s">
        <v>7</v>
      </c>
      <c r="L262" s="22"/>
      <c r="M262" s="22" t="s">
        <v>8</v>
      </c>
      <c r="N262" s="22"/>
      <c r="O262" s="24" t="s">
        <v>9</v>
      </c>
      <c r="P262" s="22"/>
      <c r="Q262" s="24" t="s">
        <v>10</v>
      </c>
      <c r="R262" s="22"/>
      <c r="S262" s="24" t="s">
        <v>11</v>
      </c>
      <c r="T262" s="22"/>
      <c r="U262" s="23" t="s">
        <v>12</v>
      </c>
      <c r="V262" s="22"/>
      <c r="W262" s="23" t="s">
        <v>13</v>
      </c>
      <c r="X262" s="22"/>
      <c r="Y262" s="23" t="s">
        <v>14</v>
      </c>
      <c r="Z262" s="22"/>
      <c r="AA262" s="23" t="s">
        <v>15</v>
      </c>
      <c r="AB262" s="22"/>
      <c r="AC262" s="23" t="s">
        <v>16</v>
      </c>
      <c r="AD262" s="22"/>
      <c r="AE262" s="23" t="s">
        <v>17</v>
      </c>
    </row>
    <row r="263" spans="1:31" customHeight="1" ht="15.75" s="2" customFormat="1">
      <c r="A263" s="2"/>
      <c r="B263" s="2"/>
      <c r="C263" s="2"/>
      <c r="D263" s="2"/>
      <c r="E263" s="2"/>
      <c r="F263" s="2"/>
      <c r="G263" s="2"/>
      <c r="H263" s="2"/>
      <c r="I263" s="22"/>
      <c r="J263" s="22"/>
      <c r="K263" s="23"/>
      <c r="L263" s="22"/>
      <c r="M263" s="22"/>
      <c r="N263" s="22"/>
      <c r="O263" s="24"/>
      <c r="P263" s="22"/>
      <c r="Q263" s="24"/>
      <c r="R263" s="22"/>
      <c r="S263" s="24"/>
      <c r="T263" s="22"/>
      <c r="U263" s="23"/>
      <c r="V263" s="22"/>
      <c r="W263" s="23"/>
      <c r="X263" s="22"/>
      <c r="Y263" s="23"/>
      <c r="Z263" s="22"/>
      <c r="AA263" s="23"/>
      <c r="AB263" s="22"/>
      <c r="AC263" s="23"/>
      <c r="AD263" s="22"/>
      <c r="AE263" s="23"/>
    </row>
    <row r="266" spans="1:31" customHeight="1" ht="29.25" s="2" customFormat="1">
      <c r="A266" s="30" t="s">
        <v>315</v>
      </c>
      <c r="B266" s="30"/>
      <c r="C266" s="30"/>
      <c r="D266" s="30"/>
      <c r="E266" s="30"/>
      <c r="F266" s="30"/>
      <c r="G266" s="2"/>
      <c r="H266" s="2"/>
      <c r="I266" s="2"/>
      <c r="J266" s="2"/>
      <c r="L266" s="2"/>
      <c r="M266" s="2"/>
      <c r="N266" s="2"/>
      <c r="O266" s="3"/>
      <c r="P266" s="2"/>
      <c r="Q266" s="3"/>
      <c r="R266" s="2"/>
      <c r="S266" s="3"/>
      <c r="T266" s="2"/>
      <c r="V266" s="2"/>
      <c r="X266" s="2"/>
      <c r="Z266" s="2"/>
      <c r="AB266" s="2"/>
      <c r="AD266" s="2"/>
    </row>
    <row r="267" spans="1:31" s="2" customFormat="1">
      <c r="A267" s="2"/>
      <c r="B267" s="2"/>
      <c r="C267" s="2"/>
      <c r="D267" s="2"/>
      <c r="E267" s="2"/>
      <c r="F267" s="2"/>
      <c r="G267" s="2"/>
      <c r="H267" s="2"/>
      <c r="I267" s="2"/>
      <c r="J267" s="2"/>
      <c r="L267" s="2"/>
      <c r="M267" s="2"/>
      <c r="N267" s="2"/>
      <c r="O267" s="3"/>
      <c r="P267" s="2"/>
      <c r="Q267" s="3"/>
      <c r="R267" s="2"/>
      <c r="S267" s="3"/>
      <c r="X267" s="2"/>
      <c r="Z267" s="2"/>
      <c r="AB267" s="2"/>
      <c r="AD267" s="2"/>
    </row>
    <row r="268" spans="1:31" s="2" customFormat="1">
      <c r="A268" s="2"/>
      <c r="B268" s="2"/>
      <c r="C268" s="2"/>
      <c r="D268" s="5"/>
      <c r="E268" s="2"/>
      <c r="F268" s="2"/>
      <c r="G268" s="2"/>
      <c r="H268" s="2"/>
      <c r="I268" s="2"/>
      <c r="J268" s="2"/>
      <c r="L268" s="2"/>
      <c r="M268" s="2"/>
      <c r="N268" s="2"/>
      <c r="O268" s="3"/>
      <c r="P268" s="2"/>
      <c r="Q268" s="3"/>
      <c r="R268" s="2"/>
      <c r="S268" s="3"/>
      <c r="X268" s="2"/>
      <c r="Z268" s="2"/>
      <c r="AB268" s="2"/>
      <c r="AD268" s="2"/>
    </row>
    <row r="269" spans="1:31" s="2" customFormat="1">
      <c r="A269" s="2"/>
      <c r="B269" s="2"/>
      <c r="C269" s="2"/>
      <c r="D269" s="5"/>
      <c r="E269" s="2"/>
      <c r="F269" s="2"/>
      <c r="G269" s="2"/>
      <c r="H269" s="2"/>
      <c r="I269" s="2"/>
      <c r="J269" s="2"/>
      <c r="L269" s="2"/>
      <c r="M269" s="2"/>
      <c r="N269" s="2"/>
      <c r="O269" s="3"/>
      <c r="P269" s="2"/>
      <c r="Q269" s="3"/>
      <c r="R269" s="2"/>
      <c r="S269" s="3"/>
      <c r="X269" s="2"/>
      <c r="Z269" s="2"/>
      <c r="AB269" s="2"/>
      <c r="AD269" s="2"/>
    </row>
    <row r="270" spans="1:31" s="2" customFormat="1">
      <c r="A270" s="25" t="s">
        <v>316</v>
      </c>
      <c r="B270" s="2"/>
      <c r="C270" s="2"/>
      <c r="D270" s="25" t="s">
        <v>317</v>
      </c>
      <c r="E270" s="2"/>
      <c r="F270" s="2"/>
      <c r="G270" s="2"/>
      <c r="H270" s="2"/>
      <c r="I270" s="2"/>
      <c r="J270" s="2"/>
      <c r="L270" s="2"/>
      <c r="M270" s="2"/>
      <c r="N270" s="2"/>
      <c r="O270" s="3"/>
      <c r="P270" s="2"/>
      <c r="Q270" s="3"/>
      <c r="R270" s="2"/>
      <c r="S270" s="3"/>
      <c r="X270" s="2"/>
      <c r="Z270" s="2"/>
      <c r="AB270" s="2"/>
      <c r="AD270" s="2"/>
    </row>
    <row r="271" spans="1:31" s="2" customFormat="1">
      <c r="A271" s="2" t="s">
        <v>318</v>
      </c>
      <c r="B271" s="2"/>
      <c r="C271" s="2"/>
      <c r="D271" s="2" t="s">
        <v>319</v>
      </c>
      <c r="E271" s="2"/>
      <c r="F271" s="2"/>
      <c r="G271" s="2"/>
      <c r="H271" s="2"/>
      <c r="I271" s="2"/>
      <c r="J271" s="2"/>
      <c r="L271" s="2"/>
      <c r="M271" s="2"/>
      <c r="N271" s="2"/>
      <c r="O271" s="3"/>
      <c r="P271" s="2"/>
      <c r="Q271" s="3"/>
      <c r="R271" s="2"/>
      <c r="S271" s="3"/>
      <c r="X271" s="2"/>
      <c r="Z271" s="2"/>
      <c r="AB271" s="2"/>
      <c r="AD271" s="2"/>
    </row>
    <row r="272" spans="1:31" s="2" customFormat="1">
      <c r="A272" s="2"/>
      <c r="B272" s="2"/>
      <c r="C272" s="2"/>
      <c r="D272" s="2" t="s">
        <v>320</v>
      </c>
      <c r="E272" s="2"/>
      <c r="F272" s="2"/>
      <c r="G272" s="2"/>
      <c r="H272" s="2"/>
      <c r="I272" s="2"/>
      <c r="J272" s="2"/>
      <c r="L272" s="2"/>
      <c r="M272" s="2"/>
      <c r="N272" s="2"/>
      <c r="O272" s="3"/>
      <c r="P272" s="2"/>
      <c r="Q272" s="3"/>
      <c r="R272" s="2"/>
      <c r="S272" s="3"/>
      <c r="X272" s="2"/>
      <c r="Z272" s="2"/>
      <c r="AB272" s="2"/>
      <c r="AD272" s="2"/>
    </row>
    <row r="273" spans="1:31" s="2" customFormat="1">
      <c r="A273" s="2"/>
      <c r="B273" s="2"/>
      <c r="C273" s="2"/>
      <c r="D273" s="2"/>
      <c r="E273" s="2"/>
      <c r="F273" s="2"/>
      <c r="G273" s="2"/>
      <c r="H273" s="2"/>
      <c r="I273" s="2"/>
      <c r="J273" s="2"/>
      <c r="L273" s="2"/>
      <c r="M273" s="2"/>
      <c r="N273" s="2"/>
      <c r="O273" s="3"/>
      <c r="P273" s="2"/>
      <c r="Q273" s="3"/>
      <c r="R273" s="2"/>
      <c r="S273" s="3"/>
      <c r="X273" s="3"/>
      <c r="Z273" s="2"/>
      <c r="AB273" s="2"/>
      <c r="AD273" s="2"/>
    </row>
    <row r="274" spans="1:31" s="2" customFormat="1">
      <c r="A274" s="2"/>
      <c r="B274" s="2"/>
      <c r="C274" s="2"/>
      <c r="D274" s="2"/>
      <c r="E274" s="2"/>
      <c r="F274" s="2"/>
      <c r="G274" s="2"/>
      <c r="H274" s="2"/>
      <c r="I274" s="2"/>
      <c r="J274" s="2"/>
      <c r="L274" s="2"/>
      <c r="M274" s="2"/>
      <c r="N274" s="2"/>
      <c r="O274" s="3"/>
      <c r="P274" s="2"/>
      <c r="Q274" s="3"/>
      <c r="R274" s="2"/>
      <c r="S274" s="3"/>
      <c r="T274" s="15"/>
      <c r="X274" s="2"/>
      <c r="Z274" s="2"/>
      <c r="AB274" s="2"/>
      <c r="AD274" s="2"/>
    </row>
    <row r="275" spans="1:31" customHeight="1" ht="15.75" s="2" customFormat="1">
      <c r="A275" s="2"/>
      <c r="B275" s="2"/>
      <c r="C275" s="26" t="s">
        <v>321</v>
      </c>
      <c r="D275" s="2"/>
      <c r="E275" s="2"/>
      <c r="F275" s="2"/>
      <c r="G275" s="2"/>
      <c r="H275" s="2"/>
      <c r="I275" s="2"/>
      <c r="J275" s="2"/>
      <c r="L275" s="2"/>
      <c r="M275" s="2"/>
      <c r="N275" s="2"/>
      <c r="O275" s="3"/>
      <c r="P275" s="2"/>
      <c r="Q275" s="3"/>
      <c r="R275" s="2"/>
      <c r="S275" s="3"/>
      <c r="X275" s="3"/>
      <c r="Z275" s="2"/>
      <c r="AB275" s="2"/>
      <c r="AD275" s="2"/>
    </row>
    <row r="276" spans="1:31" s="2" customFormat="1">
      <c r="A276" s="2"/>
      <c r="B276" s="2"/>
      <c r="C276" s="2"/>
      <c r="D276" s="2"/>
      <c r="E276" s="2"/>
      <c r="F276" s="2"/>
      <c r="G276" s="2"/>
      <c r="H276" s="2"/>
      <c r="I276" s="2"/>
      <c r="J276" s="2"/>
      <c r="L276" s="2"/>
      <c r="M276" s="2"/>
      <c r="N276" s="2"/>
      <c r="O276" s="3"/>
      <c r="P276" s="2"/>
      <c r="Q276" s="3"/>
      <c r="R276" s="2"/>
      <c r="S276" s="3"/>
      <c r="X276" s="2"/>
      <c r="Z276" s="2"/>
      <c r="AB276" s="2"/>
      <c r="AD276" s="2"/>
    </row>
    <row r="277" spans="1:31" s="2" customFormat="1">
      <c r="A277" s="2"/>
      <c r="B277" s="2"/>
      <c r="C277" s="2"/>
      <c r="D277" s="2"/>
      <c r="E277" s="2"/>
      <c r="F277" s="2"/>
      <c r="G277" s="2"/>
      <c r="H277" s="2"/>
      <c r="I277" s="2"/>
      <c r="J277" s="2"/>
      <c r="L277" s="2"/>
      <c r="M277" s="2"/>
      <c r="N277" s="2"/>
      <c r="O277" s="3"/>
      <c r="P277" s="2"/>
      <c r="Q277" s="3"/>
      <c r="R277" s="2"/>
      <c r="S277" s="3"/>
      <c r="V277" s="3"/>
      <c r="X277" s="2"/>
      <c r="Z277" s="2"/>
      <c r="AB277" s="2"/>
      <c r="AD277" s="2"/>
    </row>
    <row r="278" spans="1:31" s="2" customFormat="1">
      <c r="A278" s="2"/>
      <c r="B278" s="2"/>
      <c r="C278" s="2"/>
      <c r="E278" s="2"/>
      <c r="F278" s="2"/>
      <c r="G278" s="2"/>
      <c r="H278" s="2"/>
      <c r="I278" s="2"/>
      <c r="J278" s="2"/>
      <c r="L278" s="2"/>
      <c r="M278" s="2"/>
      <c r="N278" s="2"/>
      <c r="O278" s="3"/>
      <c r="P278" s="2"/>
      <c r="Q278" s="3"/>
      <c r="R278" s="2"/>
      <c r="S278" s="3"/>
      <c r="T278" s="2"/>
      <c r="V278" s="2"/>
      <c r="X278" s="2"/>
      <c r="Z278" s="2"/>
      <c r="AB278" s="2"/>
      <c r="AD278" s="2"/>
    </row>
    <row r="279" spans="1:31" s="2" customFormat="1">
      <c r="A279" s="2"/>
      <c r="B279" s="2"/>
      <c r="C279" s="2"/>
      <c r="E279" s="2"/>
      <c r="F279" s="2"/>
      <c r="G279" s="2"/>
      <c r="H279" s="2"/>
      <c r="I279" s="2"/>
      <c r="J279" s="2"/>
      <c r="L279" s="2"/>
      <c r="M279" s="2"/>
      <c r="N279" s="2"/>
      <c r="O279" s="3"/>
      <c r="P279" s="2"/>
      <c r="Q279" s="3"/>
      <c r="R279" s="2"/>
      <c r="S279" s="3"/>
      <c r="T279" s="2"/>
      <c r="V279" s="2"/>
      <c r="X279" s="2"/>
      <c r="Z279" s="2"/>
      <c r="AB279" s="2"/>
      <c r="AD279" s="2"/>
    </row>
    <row r="280" spans="1:31" s="2" customFormat="1">
      <c r="A280" s="2"/>
      <c r="B280" s="2"/>
      <c r="C280" s="2"/>
      <c r="D280" s="19"/>
      <c r="E280" s="2"/>
      <c r="F280" s="2"/>
      <c r="G280" s="2"/>
      <c r="H280" s="2"/>
      <c r="I280" s="2"/>
      <c r="J280" s="2"/>
      <c r="L280" s="2"/>
      <c r="M280" s="2"/>
      <c r="N280" s="2"/>
      <c r="O280" s="3"/>
      <c r="P280" s="2"/>
      <c r="Q280" s="3"/>
      <c r="R280" s="2"/>
      <c r="S280" s="3"/>
      <c r="T280" s="2"/>
      <c r="V280" s="2"/>
      <c r="X280" s="2"/>
      <c r="Z280" s="2"/>
      <c r="AB280" s="2"/>
      <c r="AD280" s="2"/>
    </row>
    <row r="281" spans="1:31" s="2" customFormat="1">
      <c r="A281" s="2"/>
      <c r="B281" s="2"/>
      <c r="C281" s="2"/>
      <c r="D281" s="19"/>
      <c r="E281" s="2"/>
      <c r="F281" s="2"/>
      <c r="G281" s="2"/>
      <c r="H281" s="2"/>
      <c r="I281" s="2"/>
      <c r="J281" s="2"/>
      <c r="L281" s="2"/>
      <c r="M281" s="2"/>
      <c r="N281" s="2"/>
      <c r="O281" s="3"/>
      <c r="P281" s="2"/>
      <c r="Q281" s="3"/>
      <c r="R281" s="2"/>
      <c r="S281" s="3"/>
      <c r="T281" s="2"/>
      <c r="V281" s="2"/>
      <c r="X281" s="2"/>
      <c r="Z281" s="2"/>
      <c r="AB281" s="2"/>
      <c r="AD281" s="2"/>
    </row>
    <row r="282" spans="1:31" s="2" customFormat="1">
      <c r="A282" s="2"/>
      <c r="B282" s="2"/>
      <c r="C282" s="2"/>
      <c r="E282" s="2"/>
      <c r="F282" s="2"/>
      <c r="G282" s="2"/>
      <c r="H282" s="2"/>
      <c r="I282" s="2"/>
      <c r="J282" s="2"/>
      <c r="L282" s="2"/>
      <c r="M282" s="2"/>
      <c r="N282" s="2"/>
      <c r="O282" s="3"/>
      <c r="P282" s="2"/>
      <c r="Q282" s="3"/>
      <c r="R282" s="2"/>
      <c r="S282" s="3"/>
      <c r="T282" s="2"/>
      <c r="V282" s="2"/>
      <c r="X282" s="2"/>
      <c r="Z282" s="2"/>
      <c r="AB282" s="2"/>
      <c r="AD282" s="2"/>
    </row>
    <row r="285" spans="1:31">
      <c r="A285" s="27" t="s">
        <v>322</v>
      </c>
      <c r="G285" s="5"/>
    </row>
    <row r="286" spans="1:31">
      <c r="A286" s="27" t="s">
        <v>323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G1"/>
    <mergeCell ref="A7:G7"/>
    <mergeCell ref="A266:F266"/>
  </mergeCells>
  <printOptions gridLines="false" gridLinesSet="true" horizontalCentered="true"/>
  <pageMargins left="0.7" right="0.7" top="1" bottom="0.75" header="0.3" footer="0.3"/>
  <pageSetup paperSize="1" orientation="portrait" scale="100" fitToHeight="2" fitToWidth="1" r:id="rId1"/>
  <headerFooter differentOddEven="false" differentFirst="false" scaleWithDoc="true" alignWithMargins="true">
    <oddHeader>&amp;LFDP Form 11 -SEF Utilization
(DepEd-DBM-DILG Joint Circular No. 1, s. 2017, SEF Budget Accountability Form No. 1)</oddHeader>
    <oddFooter>Page &amp;P of &amp;N</oddFooter>
    <evenHeader/>
    <evenFooter/>
    <firstHeader/>
    <firstFooter/>
  </headerFooter>
  <drawing r:id="rId2"/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Q4-Final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batac</dc:creator>
  <cp:lastModifiedBy>BUDGET WS 2023</cp:lastModifiedBy>
  <dcterms:created xsi:type="dcterms:W3CDTF">2025-03-06T19:50:40+08:00</dcterms:created>
  <dcterms:modified xsi:type="dcterms:W3CDTF">2025-03-07T11:12:31+08:00</dcterms:modified>
  <dc:title/>
  <dc:description/>
  <dc:subject/>
  <cp:keywords/>
  <cp:category/>
</cp:coreProperties>
</file>