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Q1" sheetId="1" r:id="rId4"/>
  </sheets>
  <definedNames>
    <definedName name="_xlnm.Print_Area" localSheetId="0">'Q1'!$A$1:$G$82</definedName>
  </definedNames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Local School Board Resolution No. 02, s. 2025
Source of Fund: Surplus of 6,572,022.27
Purpose: Sports Development Program
1. Additional funding for Trainer's Fee-62,000
2. Other Supplies and Materials Expense-216,000</t>
        </r>
      </text>
    </comment>
  </commentList>
</comments>
</file>

<file path=xl/sharedStrings.xml><?xml version="1.0" encoding="utf-8"?>
<sst xmlns="http://schemas.openxmlformats.org/spreadsheetml/2006/main" uniqueCount="99">
  <si>
    <t>SPECIAL EDUCATION FUND</t>
  </si>
  <si>
    <t>REGION:   1</t>
  </si>
  <si>
    <t>CALENDAR YEAR:   2025</t>
  </si>
  <si>
    <t>PROVINCE:   ILOCOS NORTE</t>
  </si>
  <si>
    <t>QUARTER:   1</t>
  </si>
  <si>
    <t>CITY/MUNICIPALITY:   BATAC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</si>
  <si>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</si>
  <si>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</si>
  <si>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</si>
  <si>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</si>
  <si>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</si>
  <si>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</si>
  <si>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</si>
  <si>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</si>
  <si>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</si>
  <si>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</si>
  <si>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</si>
  <si>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</si>
  <si>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 of Batac, Ilocos Norte</t>
  </si>
  <si>
    <t>Receipts From Special Education Fund</t>
  </si>
  <si>
    <t>Receipts from Operation</t>
  </si>
  <si>
    <t>Tax Revenue</t>
  </si>
  <si>
    <t>Special Education Tax - Current Year</t>
  </si>
  <si>
    <t>P</t>
  </si>
  <si>
    <t>Special Education Tax - Prior Year</t>
  </si>
  <si>
    <t>Special Education Tax - Fines and Penalties</t>
  </si>
  <si>
    <t>Interest Income</t>
  </si>
  <si>
    <t>Miscellaneous Income</t>
  </si>
  <si>
    <t>Other Sources of Fund</t>
  </si>
  <si>
    <t>Retained Operating Surplus</t>
  </si>
  <si>
    <t>Supplemental Budget No. 1 (LSB Res. No. 02, s. 2025)</t>
  </si>
  <si>
    <t>Continuing Appropriations</t>
  </si>
  <si>
    <t>Obligations Charged in Continuing Appropriation</t>
  </si>
  <si>
    <t>Total Receipts</t>
  </si>
  <si>
    <t>Less :</t>
  </si>
  <si>
    <r>
      <t xml:space="preserve">DISBURSEMENTS </t>
    </r>
    <r>
      <rPr>
        <rFont val="Calibri"/>
        <b val="false"/>
        <i val="false"/>
        <strike val="false"/>
        <color rgb="FF000000"/>
        <sz val="11"/>
        <u val="none"/>
      </rPr>
      <t xml:space="preserve">(broken down down by expense class and</t>
    </r>
  </si>
  <si>
    <t>by object of expenditures)</t>
  </si>
  <si>
    <t>Personal Services</t>
  </si>
  <si>
    <t>Maintenance and Other Operating Expenses</t>
  </si>
  <si>
    <t>Travelling Expenses</t>
  </si>
  <si>
    <t>5-02-01-020</t>
  </si>
  <si>
    <t>03-001</t>
  </si>
  <si>
    <t>03-004</t>
  </si>
  <si>
    <t>03-005</t>
  </si>
  <si>
    <t>03-006</t>
  </si>
  <si>
    <t>03-007</t>
  </si>
  <si>
    <t>03-008</t>
  </si>
  <si>
    <t>03-024</t>
  </si>
  <si>
    <t>Training Expenses</t>
  </si>
  <si>
    <t>5-02-02-010</t>
  </si>
  <si>
    <t>02-002</t>
  </si>
  <si>
    <t>03-009</t>
  </si>
  <si>
    <t>02-003</t>
  </si>
  <si>
    <t>03-010</t>
  </si>
  <si>
    <t>02-004</t>
  </si>
  <si>
    <t>03-011</t>
  </si>
  <si>
    <t>02-005</t>
  </si>
  <si>
    <t>03-012</t>
  </si>
  <si>
    <t>02-006</t>
  </si>
  <si>
    <t>03-013</t>
  </si>
  <si>
    <t>02-007</t>
  </si>
  <si>
    <t>03-014</t>
  </si>
  <si>
    <t>02-008</t>
  </si>
  <si>
    <t>03-015</t>
  </si>
  <si>
    <t>02-009</t>
  </si>
  <si>
    <t>03-016</t>
  </si>
  <si>
    <t>02-010</t>
  </si>
  <si>
    <t>03-017</t>
  </si>
  <si>
    <t>02-014</t>
  </si>
  <si>
    <t>03-018</t>
  </si>
  <si>
    <t>03-019</t>
  </si>
  <si>
    <t>03-020</t>
  </si>
  <si>
    <t>Fuel, Oil and Lubricants Expenses</t>
  </si>
  <si>
    <t>5-02-03-090</t>
  </si>
  <si>
    <t>03-023</t>
  </si>
  <si>
    <t>Other Maintenance and Operating Expenses</t>
  </si>
  <si>
    <t>5-02-99-990</t>
  </si>
  <si>
    <t>01-001</t>
  </si>
  <si>
    <t>02-001</t>
  </si>
  <si>
    <t>03-002</t>
  </si>
  <si>
    <t>02-011</t>
  </si>
  <si>
    <t>03-021</t>
  </si>
  <si>
    <t>02-012</t>
  </si>
  <si>
    <t>03-022</t>
  </si>
  <si>
    <t>02-013</t>
  </si>
  <si>
    <t>Capital Outlays</t>
  </si>
  <si>
    <t>Financial Expenses</t>
  </si>
  <si>
    <t>Total Disbursements</t>
  </si>
  <si>
    <t>Balance</t>
  </si>
  <si>
    <t>Refund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</si>
  <si>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</si>
  <si>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</si>
  <si>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</si>
  <si>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City Accountant</t>
  </si>
  <si>
    <t>City Mayor</t>
  </si>
  <si>
    <t>Chairman, Local School Board</t>
  </si>
  <si>
    <t>**Always check for a refund (Cash DJ and CRJ)</t>
  </si>
  <si>
    <t>FDP Form 11 - SEF Utilization</t>
  </si>
  <si>
    <t>(Deped-DBM-DILG Joint Circular No. 1 s. 2017, SEF Budget Accountability Form No. 1)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</si>
</sst>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FF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</fills>
  <borders count="4">
    <border/>
    <border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3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" fillId="2" borderId="0" applyFont="0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164" fillId="2" borderId="0" applyFont="0" applyNumberFormat="1" applyFill="0" applyBorder="0" applyAlignment="1">
      <alignment horizontal="right" vertical="bottom" textRotation="0" wrapText="false" shrinkToFit="false"/>
    </xf>
    <xf xfId="0" fontId="0" numFmtId="164" fillId="2" borderId="0" applyFont="0" applyNumberFormat="1" applyFill="0" applyBorder="0" applyAlignment="1">
      <alignment horizontal="righ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0" numFmtId="17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1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right" vertical="bottom" textRotation="0" wrapText="false" shrinkToFit="false"/>
    </xf>
    <xf xfId="0" fontId="6" numFmtId="164" fillId="2" borderId="0" applyFont="1" applyNumberFormat="1" applyFill="0" applyBorder="0" applyAlignment="1">
      <alignment horizontal="right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76</xdr:row>
      <xdr:rowOff>133350</xdr:rowOff>
    </xdr:from>
    <xdr:ext cx="981075" cy="47625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133350</xdr:colOff>
      <xdr:row>77</xdr:row>
      <xdr:rowOff>85725</xdr:rowOff>
    </xdr:from>
    <xdr:ext cx="1019175" cy="495300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00B050"/>
    <outlinePr summaryBelow="1" summaryRight="1"/>
    <pageSetUpPr fitToPage="1"/>
  </sheetPr>
  <dimension ref="A1:AE96"/>
  <sheetViews>
    <sheetView tabSelected="1" workbookViewId="0" zoomScale="130" zoomScaleNormal="115" view="pageBreakPreview" showGridLines="true" showRowColHeaders="1">
      <pane xSplit="7" ySplit="1" topLeftCell="H2" activePane="bottomRight" state="frozen"/>
      <selection pane="topRight"/>
      <selection pane="bottomLeft"/>
      <selection pane="bottomRight" activeCell="H2" sqref="H2"/>
    </sheetView>
  </sheetViews>
  <sheetFormatPr defaultRowHeight="14.4" outlineLevelRow="0" outlineLevelCol="0"/>
  <cols>
    <col min="1" max="1" width="6.28515625" customWidth="true" style="0"/>
    <col min="2" max="2" width="2.7109375" customWidth="true" style="0"/>
    <col min="3" max="3" width="44.7109375" customWidth="true" style="0"/>
    <col min="4" max="4" width="16" customWidth="true" style="0"/>
    <col min="5" max="5" width="2" customWidth="true" style="0"/>
    <col min="6" max="6" width="15.28515625" customWidth="true" style="0"/>
    <col min="7" max="7" width="0.85546875" customWidth="true" style="0"/>
    <col min="8" max="8" width="9.140625" customWidth="true" style="0"/>
    <col min="9" max="9" width="10.85546875" customWidth="true" style="2"/>
    <col min="10" max="10" width="9.140625" customWidth="true" style="0"/>
    <col min="11" max="11" width="14.85546875" customWidth="true" style="2"/>
    <col min="12" max="12" width="9.5703125" customWidth="true" style="0"/>
    <col min="13" max="13" width="15" customWidth="true" style="2"/>
    <col min="14" max="14" width="9.140625" customWidth="true" style="0"/>
    <col min="15" max="15" width="14.7109375" customWidth="true" style="7"/>
    <col min="16" max="16" width="9.140625" customWidth="true" style="0"/>
    <col min="17" max="17" width="15.5703125" customWidth="true" style="7"/>
    <col min="18" max="18" width="9.140625" customWidth="true" style="0"/>
    <col min="19" max="19" width="15" customWidth="true" style="7"/>
    <col min="20" max="20" width="13.140625" customWidth="true" style="0"/>
    <col min="21" max="21" width="13.85546875" customWidth="true" style="2"/>
    <col min="22" max="22" width="11.5703125" customWidth="true" style="0"/>
    <col min="23" max="23" width="14.85546875" customWidth="true" style="2"/>
    <col min="24" max="24" width="14.140625" customWidth="true" style="0"/>
    <col min="25" max="25" width="12.5703125" customWidth="true" style="2"/>
    <col min="26" max="26" width="11" customWidth="true" style="0"/>
    <col min="27" max="27" width="13.28515625" customWidth="true" style="2"/>
    <col min="28" max="28" width="10.140625" customWidth="true" style="0"/>
    <col min="29" max="29" width="12.5703125" customWidth="true" style="2"/>
    <col min="31" max="31" width="17" customWidth="true" style="2"/>
  </cols>
  <sheetData>
    <row r="1" spans="1:31" customHeight="1" ht="15.75">
      <c r="A1" s="29" t="s">
        <v>0</v>
      </c>
      <c r="B1" s="29"/>
      <c r="C1" s="29"/>
      <c r="D1" s="29"/>
      <c r="E1" s="29"/>
      <c r="F1" s="29"/>
      <c r="G1" s="29"/>
    </row>
    <row r="2" spans="1:31" customHeight="1" ht="15.75">
      <c r="A2" s="22"/>
      <c r="B2" s="22"/>
      <c r="C2" s="22"/>
      <c r="D2" s="22"/>
      <c r="E2" s="22"/>
      <c r="F2" s="22"/>
      <c r="G2" s="22"/>
    </row>
    <row r="3" spans="1:31" customHeight="1" ht="15.75">
      <c r="A3" s="8" t="s">
        <v>1</v>
      </c>
      <c r="B3" s="22"/>
      <c r="C3" s="22"/>
      <c r="D3" s="8" t="s">
        <v>2</v>
      </c>
      <c r="E3" s="22"/>
      <c r="F3" s="22"/>
      <c r="G3" s="22"/>
    </row>
    <row r="4" spans="1:31" customHeight="1" ht="15.75">
      <c r="A4" s="8" t="s">
        <v>3</v>
      </c>
      <c r="B4" s="22"/>
      <c r="C4" s="22"/>
      <c r="D4" s="8" t="s">
        <v>4</v>
      </c>
      <c r="E4" s="22"/>
      <c r="F4" s="22"/>
      <c r="G4" s="22"/>
    </row>
    <row r="5" spans="1:31" customHeight="1" ht="15.75">
      <c r="A5" s="8" t="s">
        <v>5</v>
      </c>
      <c r="B5" s="22"/>
      <c r="C5" s="22"/>
      <c r="D5" s="22"/>
      <c r="E5" s="22"/>
      <c r="F5" s="22"/>
      <c r="G5" s="22"/>
    </row>
    <row r="6" spans="1:31" customHeight="1" ht="15.75">
      <c r="A6" s="22"/>
      <c r="B6" s="22"/>
      <c r="C6" s="22"/>
      <c r="D6" s="22"/>
      <c r="E6" s="22"/>
      <c r="F6" s="22"/>
      <c r="G6" s="22"/>
    </row>
    <row r="7" spans="1:31">
      <c r="A7" s="30"/>
      <c r="B7" s="30"/>
      <c r="C7" s="30"/>
      <c r="D7" s="30"/>
      <c r="E7" s="30"/>
      <c r="F7" s="30"/>
      <c r="G7" s="30"/>
      <c r="I7" s="2" t="s">
        <v>6</v>
      </c>
      <c r="K7" s="2" t="s">
        <v>7</v>
      </c>
      <c r="M7" s="2" t="s">
        <v>8</v>
      </c>
      <c r="O7" s="7" t="s">
        <v>9</v>
      </c>
      <c r="Q7" s="7" t="s">
        <v>10</v>
      </c>
      <c r="S7" s="7" t="s">
        <v>11</v>
      </c>
      <c r="U7" s="2" t="s">
        <v>12</v>
      </c>
      <c r="W7" s="2" t="s">
        <v>13</v>
      </c>
      <c r="Y7" s="2" t="s">
        <v>14</v>
      </c>
      <c r="AA7" s="2" t="s">
        <v>15</v>
      </c>
      <c r="AC7" s="2" t="s">
        <v>16</v>
      </c>
      <c r="AE7" s="2" t="s">
        <v>17</v>
      </c>
    </row>
    <row r="9" spans="1:31">
      <c r="A9" s="1" t="s">
        <v>18</v>
      </c>
    </row>
    <row r="11" spans="1:31">
      <c r="A11" s="1" t="s">
        <v>19</v>
      </c>
    </row>
    <row r="12" spans="1:31">
      <c r="A12" s="23" t="s">
        <v>20</v>
      </c>
    </row>
    <row r="13" spans="1:31">
      <c r="A13" s="24" t="s">
        <v>21</v>
      </c>
      <c r="F13" s="2"/>
    </row>
    <row r="14" spans="1:31">
      <c r="B14" t="s">
        <v>22</v>
      </c>
      <c r="E14" t="s">
        <v>23</v>
      </c>
      <c r="F14" s="2">
        <v>10450405.18</v>
      </c>
    </row>
    <row r="15" spans="1:31">
      <c r="B15" t="s">
        <v>24</v>
      </c>
      <c r="F15" s="2">
        <v>572504.9</v>
      </c>
    </row>
    <row r="16" spans="1:31">
      <c r="B16" t="s">
        <v>25</v>
      </c>
      <c r="F16" s="2">
        <v>307914.45</v>
      </c>
    </row>
    <row r="17" spans="1:31">
      <c r="A17" s="24" t="s">
        <v>26</v>
      </c>
      <c r="F17" s="2">
        <v>0</v>
      </c>
    </row>
    <row r="18" spans="1:31">
      <c r="A18" s="24" t="s">
        <v>27</v>
      </c>
      <c r="F18" s="2">
        <v>0</v>
      </c>
    </row>
    <row r="19" spans="1:31">
      <c r="A19" s="23"/>
      <c r="F19" s="26">
        <f>SUM(F14:F18)</f>
        <v>11330824.53</v>
      </c>
    </row>
    <row r="20" spans="1:31">
      <c r="A20" s="23" t="s">
        <v>28</v>
      </c>
      <c r="F20" s="2"/>
    </row>
    <row r="21" spans="1:31">
      <c r="A21" s="24" t="s">
        <v>29</v>
      </c>
      <c r="F21" s="2"/>
    </row>
    <row r="22" spans="1:31">
      <c r="A22" s="23"/>
      <c r="B22" t="s">
        <v>30</v>
      </c>
      <c r="F22" s="2">
        <v>278000</v>
      </c>
    </row>
    <row r="23" spans="1:31">
      <c r="A23" s="24" t="s">
        <v>31</v>
      </c>
      <c r="F23" s="2"/>
    </row>
    <row r="24" spans="1:31">
      <c r="A24" s="23"/>
      <c r="B24" t="s">
        <v>32</v>
      </c>
      <c r="F24" s="2">
        <v>0</v>
      </c>
    </row>
    <row r="25" spans="1:31" customHeight="1" ht="15.75">
      <c r="A25" s="1" t="s">
        <v>33</v>
      </c>
      <c r="F25" s="25">
        <f>SUM(F24+F22+F19)</f>
        <v>11608824.53</v>
      </c>
    </row>
    <row r="26" spans="1:31">
      <c r="A26" s="1" t="s">
        <v>34</v>
      </c>
      <c r="B26" s="1" t="s">
        <v>35</v>
      </c>
      <c r="C26" s="1"/>
      <c r="O26" s="7"/>
      <c r="P26" s="7"/>
    </row>
    <row r="27" spans="1:31">
      <c r="A27" s="1"/>
      <c r="B27" t="s">
        <v>36</v>
      </c>
      <c r="O27" s="7"/>
      <c r="P27" s="7"/>
    </row>
    <row r="28" spans="1:31">
      <c r="O28" s="7"/>
      <c r="P28" s="7"/>
    </row>
    <row r="29" spans="1:31">
      <c r="B29" s="1" t="s">
        <v>37</v>
      </c>
      <c r="C29" s="1"/>
      <c r="F29" s="2"/>
    </row>
    <row r="30" spans="1:31">
      <c r="F30" s="2">
        <v>0</v>
      </c>
      <c r="P30" s="7"/>
      <c r="Q30" s="7"/>
    </row>
    <row r="31" spans="1:31">
      <c r="B31" s="1" t="s">
        <v>38</v>
      </c>
      <c r="C31" s="1"/>
    </row>
    <row r="32" spans="1:31">
      <c r="C32" t="s">
        <v>39</v>
      </c>
      <c r="D32" t="s">
        <v>40</v>
      </c>
      <c r="F32" s="2">
        <f>SUM(H32:AU32)</f>
        <v>598344</v>
      </c>
      <c r="M32" s="14">
        <f>SUM(M33:M39)</f>
        <v>598344</v>
      </c>
      <c r="AE32" s="14"/>
    </row>
    <row r="33" spans="1:31" hidden="true">
      <c r="C33" s="1"/>
      <c r="F33" s="2"/>
      <c r="L33" t="s">
        <v>41</v>
      </c>
      <c r="M33" s="2">
        <v>302094</v>
      </c>
    </row>
    <row r="34" spans="1:31" hidden="true">
      <c r="C34" s="1"/>
      <c r="F34" s="2"/>
      <c r="L34" t="s">
        <v>42</v>
      </c>
      <c r="M34" s="2">
        <v>5250</v>
      </c>
    </row>
    <row r="35" spans="1:31" hidden="true">
      <c r="C35" s="1"/>
      <c r="F35" s="2"/>
      <c r="L35" t="s">
        <v>43</v>
      </c>
      <c r="M35" s="2">
        <v>5250</v>
      </c>
    </row>
    <row r="36" spans="1:31" hidden="true">
      <c r="C36" s="1"/>
      <c r="F36" s="2"/>
      <c r="L36" t="s">
        <v>44</v>
      </c>
      <c r="M36" s="2">
        <v>5250</v>
      </c>
    </row>
    <row r="37" spans="1:31" hidden="true">
      <c r="C37" s="1"/>
      <c r="F37" s="2"/>
      <c r="L37" t="s">
        <v>45</v>
      </c>
      <c r="M37" s="2">
        <v>5250</v>
      </c>
    </row>
    <row r="38" spans="1:31" hidden="true">
      <c r="C38" s="1"/>
      <c r="F38" s="2"/>
      <c r="L38" t="s">
        <v>46</v>
      </c>
      <c r="M38" s="2">
        <v>5250</v>
      </c>
    </row>
    <row r="39" spans="1:31" hidden="true">
      <c r="C39" s="1"/>
      <c r="F39" s="2"/>
      <c r="L39" t="s">
        <v>47</v>
      </c>
      <c r="M39" s="2">
        <v>270000</v>
      </c>
    </row>
    <row r="40" spans="1:31" hidden="true">
      <c r="C40" s="1"/>
      <c r="F40" s="2"/>
    </row>
    <row r="41" spans="1:31">
      <c r="C41" s="1"/>
      <c r="F41" s="2"/>
    </row>
    <row r="42" spans="1:31">
      <c r="C42" t="s">
        <v>48</v>
      </c>
      <c r="D42" t="s">
        <v>49</v>
      </c>
      <c r="F42" s="21">
        <f>SUM(H42:AU42)</f>
        <v>1715000</v>
      </c>
      <c r="K42" s="14">
        <f>SUM(K43:K52)</f>
        <v>1295000</v>
      </c>
      <c r="M42" s="14">
        <f>SUM(M43:M54)</f>
        <v>420000</v>
      </c>
      <c r="O42" s="12"/>
      <c r="Q42" s="12"/>
      <c r="S42" s="12"/>
      <c r="U42" s="14"/>
      <c r="W42" s="14"/>
      <c r="Y42" s="14"/>
      <c r="AE42" s="14"/>
    </row>
    <row r="43" spans="1:31" hidden="true">
      <c r="F43" s="2"/>
      <c r="J43" t="s">
        <v>50</v>
      </c>
      <c r="K43" s="2">
        <v>35000</v>
      </c>
      <c r="L43" t="s">
        <v>51</v>
      </c>
      <c r="M43" s="2">
        <v>35000</v>
      </c>
      <c r="P43" s="18"/>
      <c r="Q43" s="19"/>
      <c r="S43" s="19"/>
      <c r="U43" s="9"/>
      <c r="W43" s="9"/>
      <c r="X43" s="18"/>
      <c r="Y43" s="9"/>
      <c r="AE43" s="9"/>
    </row>
    <row r="44" spans="1:31" hidden="true">
      <c r="F44" s="2"/>
      <c r="J44" t="s">
        <v>52</v>
      </c>
      <c r="K44" s="2">
        <v>35000</v>
      </c>
      <c r="L44" t="s">
        <v>53</v>
      </c>
      <c r="M44" s="2">
        <v>35000</v>
      </c>
      <c r="P44" s="18"/>
      <c r="Q44" s="19"/>
      <c r="R44" s="13"/>
      <c r="S44" s="19"/>
      <c r="U44" s="9"/>
      <c r="V44" s="18"/>
      <c r="W44" s="9"/>
      <c r="X44" s="18"/>
      <c r="Y44" s="9"/>
      <c r="AE44" s="9"/>
    </row>
    <row r="45" spans="1:31" hidden="true">
      <c r="F45" s="2"/>
      <c r="J45" t="s">
        <v>54</v>
      </c>
      <c r="K45" s="2">
        <v>35000</v>
      </c>
      <c r="L45" t="s">
        <v>55</v>
      </c>
      <c r="M45" s="2">
        <v>35000</v>
      </c>
      <c r="P45" s="18"/>
      <c r="Q45" s="19"/>
      <c r="S45" s="19"/>
      <c r="U45" s="9"/>
      <c r="V45" s="18"/>
      <c r="W45" s="9"/>
      <c r="X45" s="18"/>
      <c r="Y45" s="9"/>
      <c r="AE45" s="9"/>
    </row>
    <row r="46" spans="1:31" hidden="true">
      <c r="F46" s="2"/>
      <c r="J46" t="s">
        <v>56</v>
      </c>
      <c r="K46" s="2">
        <v>35000</v>
      </c>
      <c r="L46" t="s">
        <v>57</v>
      </c>
      <c r="M46" s="2">
        <v>35000</v>
      </c>
      <c r="U46" s="9"/>
      <c r="V46" s="18"/>
      <c r="W46" s="9"/>
      <c r="X46" s="18"/>
      <c r="Y46" s="9"/>
      <c r="AE46" s="9"/>
    </row>
    <row r="47" spans="1:31" hidden="true">
      <c r="F47" s="2"/>
      <c r="J47" t="s">
        <v>58</v>
      </c>
      <c r="K47" s="2">
        <v>35000</v>
      </c>
      <c r="L47" t="s">
        <v>59</v>
      </c>
      <c r="M47" s="2">
        <v>35000</v>
      </c>
      <c r="U47" s="9"/>
      <c r="V47" s="18"/>
      <c r="W47" s="9"/>
      <c r="X47" s="18"/>
      <c r="Y47" s="9"/>
      <c r="AE47" s="9"/>
    </row>
    <row r="48" spans="1:31" hidden="true">
      <c r="F48" s="2"/>
      <c r="J48" t="s">
        <v>60</v>
      </c>
      <c r="K48" s="2">
        <v>35000</v>
      </c>
      <c r="L48" t="s">
        <v>61</v>
      </c>
      <c r="M48" s="2">
        <v>35000</v>
      </c>
      <c r="R48" s="13"/>
      <c r="V48" s="18"/>
      <c r="W48" s="9"/>
      <c r="AE48" s="9"/>
    </row>
    <row r="49" spans="1:31" hidden="true">
      <c r="F49" s="2"/>
      <c r="J49" t="s">
        <v>62</v>
      </c>
      <c r="K49" s="2">
        <v>35000</v>
      </c>
      <c r="L49" t="s">
        <v>63</v>
      </c>
      <c r="M49" s="2">
        <v>35000</v>
      </c>
      <c r="V49" s="18"/>
      <c r="W49" s="9"/>
      <c r="AE49" s="9"/>
    </row>
    <row r="50" spans="1:31" hidden="true">
      <c r="F50" s="2"/>
      <c r="J50" t="s">
        <v>64</v>
      </c>
      <c r="K50" s="2">
        <v>35000</v>
      </c>
      <c r="L50" t="s">
        <v>65</v>
      </c>
      <c r="M50" s="2">
        <v>35000</v>
      </c>
      <c r="V50" s="18"/>
      <c r="W50" s="9"/>
      <c r="AE50" s="9"/>
    </row>
    <row r="51" spans="1:31" hidden="true">
      <c r="F51" s="2"/>
      <c r="J51" t="s">
        <v>66</v>
      </c>
      <c r="K51" s="2">
        <v>35000</v>
      </c>
      <c r="L51" t="s">
        <v>67</v>
      </c>
      <c r="M51" s="2">
        <v>35000</v>
      </c>
      <c r="V51" s="18"/>
      <c r="W51" s="9"/>
      <c r="AE51" s="9"/>
    </row>
    <row r="52" spans="1:31" hidden="true">
      <c r="F52" s="2"/>
      <c r="J52" t="s">
        <v>68</v>
      </c>
      <c r="K52" s="2">
        <v>980000</v>
      </c>
      <c r="L52" t="s">
        <v>69</v>
      </c>
      <c r="M52" s="2">
        <v>35000</v>
      </c>
      <c r="V52" s="18"/>
      <c r="W52" s="9"/>
      <c r="AE52" s="9"/>
    </row>
    <row r="53" spans="1:31" hidden="true">
      <c r="F53" s="2"/>
      <c r="L53" t="s">
        <v>70</v>
      </c>
      <c r="M53" s="2">
        <v>35000</v>
      </c>
      <c r="V53" s="18"/>
      <c r="W53" s="9"/>
      <c r="AE53" s="9"/>
    </row>
    <row r="54" spans="1:31" hidden="true">
      <c r="F54" s="2"/>
      <c r="L54" t="s">
        <v>71</v>
      </c>
      <c r="M54" s="2">
        <v>35000</v>
      </c>
      <c r="R54" s="13"/>
      <c r="V54" s="18"/>
      <c r="W54" s="9"/>
      <c r="AE54" s="9"/>
    </row>
    <row r="55" spans="1:31" hidden="true">
      <c r="F55" s="2"/>
      <c r="V55" s="18"/>
      <c r="W55" s="9"/>
      <c r="AE55" s="9"/>
    </row>
    <row r="56" spans="1:31">
      <c r="F56" s="2"/>
      <c r="V56" s="18"/>
      <c r="W56" s="9"/>
      <c r="AE56" s="9"/>
    </row>
    <row r="57" spans="1:31">
      <c r="C57" t="s">
        <v>72</v>
      </c>
      <c r="D57" t="s">
        <v>73</v>
      </c>
      <c r="F57" s="2">
        <f>SUM(H57:AV57)</f>
        <v>23193.75</v>
      </c>
      <c r="M57" s="14">
        <f>SUM(M58)</f>
        <v>23193.75</v>
      </c>
      <c r="W57" s="14"/>
      <c r="Y57" s="14"/>
    </row>
    <row r="58" spans="1:31" hidden="true">
      <c r="F58" s="2"/>
      <c r="L58" s="13" t="s">
        <v>74</v>
      </c>
      <c r="M58" s="2">
        <v>23193.75</v>
      </c>
      <c r="W58" s="9"/>
      <c r="X58" s="18"/>
      <c r="Y58" s="9"/>
    </row>
    <row r="59" spans="1:31" hidden="true">
      <c r="F59" s="2"/>
      <c r="W59" s="9"/>
      <c r="X59" s="18"/>
      <c r="Y59" s="9"/>
    </row>
    <row r="60" spans="1:31">
      <c r="F60" s="2"/>
      <c r="W60" s="9"/>
      <c r="X60" s="18"/>
      <c r="Y60" s="9"/>
    </row>
    <row r="61" spans="1:31">
      <c r="C61" t="s">
        <v>75</v>
      </c>
      <c r="D61" t="s">
        <v>76</v>
      </c>
      <c r="F61" s="2">
        <f>SUM(H61:AE61)</f>
        <v>341893.35</v>
      </c>
      <c r="I61" s="14">
        <f>SUM(I62)</f>
        <v>29402.51</v>
      </c>
      <c r="K61" s="14">
        <f>SUM(K62:K66)</f>
        <v>85900.61</v>
      </c>
      <c r="M61" s="14">
        <f>SUM(M62:M65)</f>
        <v>226590.23</v>
      </c>
      <c r="O61" s="12"/>
      <c r="S61" s="12"/>
      <c r="U61" s="14"/>
      <c r="W61" s="14"/>
      <c r="Y61" s="14"/>
      <c r="AA61" s="14"/>
      <c r="AC61" s="14"/>
      <c r="AE61" s="14"/>
    </row>
    <row r="62" spans="1:31" hidden="true">
      <c r="F62" s="2"/>
      <c r="H62" t="s">
        <v>77</v>
      </c>
      <c r="I62" s="2">
        <f>20910+8492.51</f>
        <v>29402.51</v>
      </c>
      <c r="J62" t="s">
        <v>78</v>
      </c>
      <c r="K62" s="2">
        <f>23985+9145.78</f>
        <v>33130.78</v>
      </c>
      <c r="L62" s="20" t="s">
        <v>41</v>
      </c>
      <c r="M62" s="2">
        <v>120000</v>
      </c>
      <c r="S62" s="19"/>
      <c r="U62" s="9"/>
      <c r="V62" s="20"/>
      <c r="W62" s="9"/>
      <c r="Y62" s="9"/>
      <c r="AA62" s="9"/>
      <c r="AC62" s="9"/>
      <c r="AE62" s="9"/>
    </row>
    <row r="63" spans="1:31" hidden="true">
      <c r="F63" s="2"/>
      <c r="L63" s="20" t="s">
        <v>79</v>
      </c>
      <c r="M63" s="2">
        <f>20295+20483.67</f>
        <v>40778.67</v>
      </c>
      <c r="S63" s="19"/>
      <c r="U63" s="9"/>
      <c r="V63" s="20"/>
      <c r="W63" s="9"/>
      <c r="Y63" s="9"/>
      <c r="AA63" s="9"/>
      <c r="AC63" s="9"/>
      <c r="AE63" s="9"/>
    </row>
    <row r="64" spans="1:31" hidden="true">
      <c r="F64" s="2"/>
      <c r="J64" t="s">
        <v>80</v>
      </c>
      <c r="K64" s="2">
        <f>22755+8492.51</f>
        <v>31247.51</v>
      </c>
      <c r="L64" s="20" t="s">
        <v>81</v>
      </c>
      <c r="M64" s="2">
        <v>18000</v>
      </c>
    </row>
    <row r="65" spans="1:31" hidden="true">
      <c r="F65" s="2"/>
      <c r="J65" t="s">
        <v>82</v>
      </c>
      <c r="K65" s="2">
        <f>3075+2613.08</f>
        <v>5688.08</v>
      </c>
      <c r="L65" t="s">
        <v>83</v>
      </c>
      <c r="M65" s="2">
        <f>29520+18291.56</f>
        <v>47811.56</v>
      </c>
    </row>
    <row r="66" spans="1:31" hidden="true">
      <c r="F66" s="2"/>
      <c r="J66" t="s">
        <v>84</v>
      </c>
      <c r="K66" s="2">
        <f>7995+7839.24</f>
        <v>15834.24</v>
      </c>
    </row>
    <row r="67" spans="1:31">
      <c r="F67" s="2"/>
    </row>
    <row r="68" spans="1:31">
      <c r="B68" s="1" t="s">
        <v>85</v>
      </c>
      <c r="C68" s="1"/>
    </row>
    <row r="69" spans="1:31">
      <c r="F69" s="2">
        <v>0</v>
      </c>
      <c r="S69" s="9"/>
      <c r="T69" s="18"/>
      <c r="U69" s="9"/>
      <c r="W69" s="9"/>
      <c r="Y69" s="9"/>
    </row>
    <row r="70" spans="1:31" s="2" customFormat="1">
      <c r="A70" s="2"/>
      <c r="B70" s="1" t="s">
        <v>86</v>
      </c>
      <c r="C70" s="1"/>
      <c r="D70" s="2"/>
      <c r="E70" s="2"/>
      <c r="F70" s="2"/>
      <c r="G70" s="2"/>
      <c r="H70" s="2"/>
      <c r="J70" s="2"/>
      <c r="L70" s="2"/>
      <c r="N70" s="2"/>
      <c r="O70" s="7"/>
      <c r="P70" s="2"/>
      <c r="Q70" s="7"/>
      <c r="R70" s="2"/>
      <c r="S70" s="7"/>
      <c r="T70" s="2"/>
      <c r="V70" s="2"/>
      <c r="X70" s="2"/>
      <c r="Z70" s="2"/>
      <c r="AB70" s="2"/>
      <c r="AD70" s="2"/>
    </row>
    <row r="71" spans="1:31" s="2" customFormat="1">
      <c r="A71" s="2"/>
      <c r="B71" s="2"/>
      <c r="C71" s="2"/>
      <c r="D71" s="2"/>
      <c r="E71" s="2"/>
      <c r="F71" s="2">
        <v>0</v>
      </c>
      <c r="G71" s="2"/>
      <c r="H71" s="2"/>
      <c r="J71" s="2"/>
      <c r="L71" s="2"/>
      <c r="N71" s="2"/>
      <c r="O71" s="7"/>
      <c r="P71" s="2"/>
      <c r="Q71" s="7"/>
      <c r="R71" s="2"/>
      <c r="S71" s="7"/>
      <c r="T71" s="2"/>
      <c r="V71" s="2"/>
      <c r="X71" s="2"/>
      <c r="Z71" s="2"/>
      <c r="AB71" s="2"/>
      <c r="AD71" s="2"/>
    </row>
    <row r="72" spans="1:31" s="2" customFormat="1">
      <c r="A72" s="1" t="s">
        <v>87</v>
      </c>
      <c r="B72" s="1"/>
      <c r="C72" s="2"/>
      <c r="D72" s="1"/>
      <c r="E72" s="2"/>
      <c r="F72" s="6">
        <f>SUM(F29:F71)</f>
        <v>2678431.1</v>
      </c>
      <c r="G72" s="2"/>
      <c r="H72" s="2"/>
      <c r="I72" s="2">
        <f>SUM(I61+I57+I42+I32)</f>
        <v>29402.51</v>
      </c>
      <c r="J72" s="2">
        <f>SUM(J61+J57+J42+J32)</f>
        <v>0</v>
      </c>
      <c r="K72" s="2">
        <f>SUM(K61+K57+K42+K32)</f>
        <v>1380900.61</v>
      </c>
      <c r="L72" s="2">
        <f>SUM(L61+L57+L42+L32)</f>
        <v>0</v>
      </c>
      <c r="M72" s="2">
        <f>SUM(M61+M57+M42+M32)</f>
        <v>1268127.98</v>
      </c>
      <c r="N72" s="2"/>
      <c r="O72" s="2">
        <f>SUM(#REF!+#REF!+O61+#REF!+#REF!+#REF!+#REF!+#REF!+O57+#REF!+O42+O32+#REF!)</f>
        <v>0</v>
      </c>
      <c r="P72" s="2"/>
      <c r="Q72" s="2">
        <f>SUM(#REF!+#REF!+Q61+#REF!+#REF!+#REF!+#REF!+#REF!+Q57+#REF!+Q42+Q32+#REF!)</f>
        <v>0</v>
      </c>
      <c r="R72" s="2"/>
      <c r="S72" s="2">
        <f>SUM(#REF!+#REF!+S61+#REF!+#REF!+#REF!+#REF!+#REF!+S57+#REF!+S42+S32+#REF!)</f>
        <v>0</v>
      </c>
      <c r="T72" s="2"/>
      <c r="U72" s="2">
        <f>SUM(#REF!+#REF!+U61+#REF!+#REF!+#REF!+#REF!+#REF!+U57+#REF!+U42+U32+#REF!)</f>
        <v>0</v>
      </c>
      <c r="W72" s="2">
        <f>SUM(#REF!+#REF!+W61+#REF!+#REF!+#REF!+#REF!+#REF!+W57+#REF!+W42+W32+#REF!)</f>
        <v>0</v>
      </c>
      <c r="Y72" s="2">
        <f>SUM(#REF!+#REF!+Y61+#REF!+#REF!+#REF!+#REF!+#REF!+Y57+#REF!+Y42+Y32+#REF!)</f>
        <v>0</v>
      </c>
      <c r="AA72" s="2">
        <f>SUM(#REF!+#REF!+AA61+#REF!+#REF!+#REF!+#REF!+#REF!+AA57+#REF!+AA42+AA32+#REF!)</f>
        <v>0</v>
      </c>
      <c r="AC72" s="2">
        <f>SUM(#REF!+#REF!+AC61+#REF!+#REF!+#REF!+#REF!+#REF!+AC57+#REF!+AC42+AC32+#REF!)</f>
        <v>0</v>
      </c>
      <c r="AE72" s="2">
        <f>SUM(#REF!+#REF!+AE61+#REF!+#REF!+#REF!+#REF!+#REF!+AE57+#REF!+AE42+AE32+#REF!)</f>
        <v>0</v>
      </c>
    </row>
    <row r="73" spans="1:31" customHeight="1" ht="18" s="2" customFormat="1">
      <c r="A73" s="1" t="s">
        <v>88</v>
      </c>
      <c r="B73" s="2"/>
      <c r="C73" s="2"/>
      <c r="D73" s="1"/>
      <c r="E73" s="1" t="s">
        <v>23</v>
      </c>
      <c r="F73" s="4">
        <f>F25-F72</f>
        <v>8930393.43</v>
      </c>
      <c r="G73" s="2"/>
      <c r="H73" s="2"/>
      <c r="I73" s="16" t="s">
        <v>6</v>
      </c>
      <c r="J73" s="15"/>
      <c r="K73" s="16" t="s">
        <v>7</v>
      </c>
      <c r="L73" s="15"/>
      <c r="M73" s="16" t="s">
        <v>8</v>
      </c>
      <c r="N73" s="15"/>
      <c r="O73" s="17" t="s">
        <v>9</v>
      </c>
      <c r="P73" s="15"/>
      <c r="Q73" s="17" t="s">
        <v>10</v>
      </c>
      <c r="R73" s="15"/>
      <c r="S73" s="17" t="s">
        <v>11</v>
      </c>
      <c r="T73" s="15"/>
      <c r="U73" s="16" t="s">
        <v>12</v>
      </c>
      <c r="V73" s="15"/>
      <c r="W73" s="16" t="s">
        <v>13</v>
      </c>
      <c r="X73" s="15"/>
      <c r="Y73" s="16" t="s">
        <v>14</v>
      </c>
      <c r="Z73" s="15"/>
      <c r="AA73" s="16" t="s">
        <v>15</v>
      </c>
      <c r="AB73" s="15"/>
      <c r="AC73" s="16" t="s">
        <v>16</v>
      </c>
      <c r="AD73" s="15"/>
      <c r="AE73" s="16" t="s">
        <v>17</v>
      </c>
    </row>
    <row r="74" spans="1:31" customHeight="1" ht="15.75" s="2" customFormat="1">
      <c r="A74" s="2"/>
      <c r="B74" s="2"/>
      <c r="C74" s="2"/>
      <c r="D74" s="2"/>
      <c r="E74" s="2"/>
      <c r="F74" s="2"/>
      <c r="G74" s="2"/>
      <c r="H74" s="2"/>
      <c r="I74" s="16"/>
      <c r="J74" s="15"/>
      <c r="K74" s="16"/>
      <c r="L74" s="27" t="s">
        <v>89</v>
      </c>
      <c r="M74" s="28"/>
      <c r="N74" s="15"/>
      <c r="O74" s="17"/>
      <c r="P74" s="15"/>
      <c r="Q74" s="17"/>
      <c r="R74" s="15"/>
      <c r="S74" s="17"/>
      <c r="T74" s="15"/>
      <c r="U74" s="16"/>
      <c r="V74" s="15"/>
      <c r="W74" s="16"/>
      <c r="X74" s="15"/>
      <c r="Y74" s="16"/>
      <c r="Z74" s="15"/>
      <c r="AA74" s="16"/>
      <c r="AB74" s="15"/>
      <c r="AC74" s="16"/>
      <c r="AD74" s="15"/>
      <c r="AE74" s="16"/>
    </row>
    <row r="76" spans="1:31" customHeight="1" ht="29.25" s="2" customFormat="1">
      <c r="A76" s="31" t="s">
        <v>90</v>
      </c>
      <c r="B76" s="31"/>
      <c r="C76" s="31"/>
      <c r="D76" s="31"/>
      <c r="E76" s="31"/>
      <c r="F76" s="31"/>
      <c r="G76" s="2"/>
      <c r="H76" s="2"/>
      <c r="J76" s="2"/>
      <c r="L76" s="2"/>
      <c r="N76" s="2"/>
      <c r="O76" s="7"/>
      <c r="P76" s="2"/>
      <c r="Q76" s="7"/>
      <c r="R76" s="2"/>
      <c r="S76" s="7"/>
      <c r="T76" s="2"/>
      <c r="V76" s="2"/>
      <c r="X76" s="2"/>
      <c r="Z76" s="2"/>
      <c r="AB76" s="2"/>
      <c r="AD76" s="2"/>
    </row>
    <row r="77" spans="1:31" s="2" customFormat="1">
      <c r="A77" s="2"/>
      <c r="B77" s="2"/>
      <c r="C77" s="2"/>
      <c r="D77" s="2"/>
      <c r="E77" s="2"/>
      <c r="F77" s="2"/>
      <c r="G77" s="2"/>
      <c r="H77" s="2"/>
      <c r="J77" s="2"/>
      <c r="L77" s="2"/>
      <c r="N77" s="2"/>
      <c r="O77" s="7"/>
      <c r="P77" s="2"/>
      <c r="Q77" s="7"/>
      <c r="R77" s="2"/>
      <c r="S77" s="7"/>
      <c r="X77" s="2"/>
      <c r="Z77" s="2"/>
      <c r="AB77" s="2"/>
      <c r="AD77" s="2"/>
    </row>
    <row r="78" spans="1:31" s="2" customFormat="1">
      <c r="A78" s="2"/>
      <c r="B78" s="2"/>
      <c r="C78" s="2"/>
      <c r="D78" s="1"/>
      <c r="E78" s="2"/>
      <c r="F78" s="2"/>
      <c r="G78" s="2"/>
      <c r="H78" s="2"/>
      <c r="J78" s="2"/>
      <c r="L78" s="2"/>
      <c r="N78" s="2"/>
      <c r="O78" s="7"/>
      <c r="P78" s="2"/>
      <c r="Q78" s="7"/>
      <c r="R78" s="2"/>
      <c r="S78" s="7"/>
      <c r="X78" s="2"/>
      <c r="Z78" s="2"/>
      <c r="AB78" s="2"/>
      <c r="AD78" s="2"/>
    </row>
    <row r="79" spans="1:31" s="2" customFormat="1">
      <c r="A79" s="2"/>
      <c r="B79" s="2"/>
      <c r="C79" s="2"/>
      <c r="D79" s="1"/>
      <c r="E79" s="2"/>
      <c r="F79" s="2"/>
      <c r="G79" s="2"/>
      <c r="H79" s="2"/>
      <c r="J79" s="2"/>
      <c r="L79" s="2"/>
      <c r="N79" s="2"/>
      <c r="O79" s="7"/>
      <c r="P79" s="2"/>
      <c r="Q79" s="7"/>
      <c r="R79" s="2"/>
      <c r="S79" s="7"/>
      <c r="X79" s="2"/>
      <c r="Z79" s="2"/>
      <c r="AB79" s="2"/>
      <c r="AD79" s="2"/>
    </row>
    <row r="80" spans="1:31" s="2" customFormat="1">
      <c r="A80" s="3" t="s">
        <v>91</v>
      </c>
      <c r="B80" s="2"/>
      <c r="C80" s="2"/>
      <c r="D80" s="3" t="s">
        <v>92</v>
      </c>
      <c r="E80" s="2"/>
      <c r="F80" s="2"/>
      <c r="G80" s="2"/>
      <c r="H80" s="2"/>
      <c r="J80" s="2"/>
      <c r="L80" s="2"/>
      <c r="N80" s="2"/>
      <c r="O80" s="7"/>
      <c r="P80" s="2"/>
      <c r="Q80" s="7"/>
      <c r="R80" s="2"/>
      <c r="S80" s="7"/>
      <c r="X80" s="2"/>
      <c r="Z80" s="2"/>
      <c r="AB80" s="2"/>
      <c r="AD80" s="2"/>
    </row>
    <row r="81" spans="1:31" s="2" customFormat="1">
      <c r="A81" s="2" t="s">
        <v>93</v>
      </c>
      <c r="B81" s="2"/>
      <c r="C81" s="2"/>
      <c r="D81" s="2" t="s">
        <v>94</v>
      </c>
      <c r="E81" s="2"/>
      <c r="F81" s="2"/>
      <c r="G81" s="2"/>
      <c r="H81" s="2"/>
      <c r="J81" s="2"/>
      <c r="L81" s="2"/>
      <c r="N81" s="2"/>
      <c r="O81" s="7"/>
      <c r="P81" s="2"/>
      <c r="Q81" s="7"/>
      <c r="R81" s="2"/>
      <c r="S81" s="7"/>
      <c r="X81" s="2"/>
      <c r="Z81" s="2"/>
      <c r="AB81" s="2"/>
      <c r="AD81" s="2"/>
    </row>
    <row r="82" spans="1:31" s="2" customFormat="1">
      <c r="A82" s="2"/>
      <c r="B82" s="2"/>
      <c r="C82" s="2"/>
      <c r="D82" s="2" t="s">
        <v>95</v>
      </c>
      <c r="E82" s="2"/>
      <c r="F82" s="2"/>
      <c r="G82" s="2"/>
      <c r="H82" s="2"/>
      <c r="J82" s="2"/>
      <c r="L82" s="2"/>
      <c r="N82" s="2"/>
      <c r="O82" s="7"/>
      <c r="P82" s="2"/>
      <c r="Q82" s="7"/>
      <c r="R82" s="2"/>
      <c r="S82" s="7"/>
      <c r="X82" s="2"/>
      <c r="Z82" s="2"/>
      <c r="AB82" s="2"/>
      <c r="AD82" s="2"/>
    </row>
    <row r="83" spans="1:31" s="2" customFormat="1">
      <c r="A83" s="2"/>
      <c r="B83" s="2"/>
      <c r="C83" s="2"/>
      <c r="D83" s="2"/>
      <c r="E83" s="2"/>
      <c r="F83" s="2"/>
      <c r="G83" s="2"/>
      <c r="H83" s="2"/>
      <c r="J83" s="2"/>
      <c r="L83" s="2"/>
      <c r="N83" s="2"/>
      <c r="O83" s="7"/>
      <c r="P83" s="2"/>
      <c r="Q83" s="7"/>
      <c r="R83" s="2"/>
      <c r="S83" s="7"/>
      <c r="X83" s="7"/>
      <c r="Z83" s="2"/>
      <c r="AB83" s="2"/>
      <c r="AD83" s="2"/>
    </row>
    <row r="84" spans="1:31" s="2" customFormat="1">
      <c r="A84" s="2"/>
      <c r="B84" s="2"/>
      <c r="C84" s="2"/>
      <c r="D84" s="2"/>
      <c r="E84" s="2"/>
      <c r="F84" s="2"/>
      <c r="G84" s="2"/>
      <c r="H84" s="2"/>
      <c r="J84" s="2"/>
      <c r="L84" s="2"/>
      <c r="N84" s="2"/>
      <c r="O84" s="7"/>
      <c r="P84" s="2"/>
      <c r="Q84" s="7"/>
      <c r="R84" s="2"/>
      <c r="S84" s="7"/>
      <c r="T84" s="9"/>
      <c r="X84" s="2"/>
      <c r="Z84" s="2"/>
      <c r="AB84" s="2"/>
      <c r="AD84" s="2"/>
    </row>
    <row r="85" spans="1:31" customHeight="1" ht="15.75" s="2" customFormat="1">
      <c r="A85" s="2"/>
      <c r="B85" s="2"/>
      <c r="C85" s="10" t="s">
        <v>96</v>
      </c>
      <c r="D85" s="2"/>
      <c r="E85" s="2"/>
      <c r="F85" s="2"/>
      <c r="G85" s="2"/>
      <c r="H85" s="2"/>
      <c r="J85" s="2"/>
      <c r="L85" s="2"/>
      <c r="N85" s="2"/>
      <c r="O85" s="7"/>
      <c r="P85" s="2"/>
      <c r="Q85" s="7"/>
      <c r="R85" s="2"/>
      <c r="S85" s="7"/>
      <c r="X85" s="7"/>
      <c r="Z85" s="2"/>
      <c r="AB85" s="2"/>
      <c r="AD85" s="2"/>
    </row>
    <row r="86" spans="1:31" s="2" customFormat="1">
      <c r="A86" s="2"/>
      <c r="B86" s="2"/>
      <c r="C86" s="2"/>
      <c r="D86" s="2"/>
      <c r="E86" s="2"/>
      <c r="F86" s="2"/>
      <c r="G86" s="2"/>
      <c r="H86" s="2"/>
      <c r="J86" s="2"/>
      <c r="L86" s="2"/>
      <c r="N86" s="2"/>
      <c r="O86" s="7"/>
      <c r="P86" s="2"/>
      <c r="Q86" s="7"/>
      <c r="R86" s="2"/>
      <c r="S86" s="7"/>
      <c r="X86" s="2"/>
      <c r="Z86" s="2"/>
      <c r="AB86" s="2"/>
      <c r="AD86" s="2"/>
    </row>
    <row r="87" spans="1:31" s="2" customFormat="1">
      <c r="A87" s="2"/>
      <c r="B87" s="2"/>
      <c r="C87" s="2"/>
      <c r="D87" s="2"/>
      <c r="E87" s="2"/>
      <c r="F87" s="2"/>
      <c r="G87" s="2"/>
      <c r="H87" s="2"/>
      <c r="J87" s="2"/>
      <c r="L87" s="2"/>
      <c r="N87" s="2"/>
      <c r="O87" s="7"/>
      <c r="P87" s="2"/>
      <c r="Q87" s="7"/>
      <c r="R87" s="2"/>
      <c r="S87" s="7"/>
      <c r="V87" s="7"/>
      <c r="X87" s="2"/>
      <c r="Z87" s="2"/>
      <c r="AB87" s="2"/>
      <c r="AD87" s="2"/>
    </row>
    <row r="88" spans="1:31" s="2" customFormat="1">
      <c r="A88" s="2"/>
      <c r="B88" s="2"/>
      <c r="C88" s="2"/>
      <c r="E88" s="2"/>
      <c r="F88" s="2"/>
      <c r="G88" s="2"/>
      <c r="H88" s="2"/>
      <c r="J88" s="2"/>
      <c r="L88" s="2"/>
      <c r="N88" s="2"/>
      <c r="O88" s="7"/>
      <c r="P88" s="2"/>
      <c r="Q88" s="7"/>
      <c r="R88" s="2"/>
      <c r="S88" s="7"/>
      <c r="T88" s="2"/>
      <c r="V88" s="2"/>
      <c r="X88" s="2"/>
      <c r="Z88" s="2"/>
      <c r="AB88" s="2"/>
      <c r="AD88" s="2"/>
    </row>
    <row r="89" spans="1:31" s="2" customFormat="1">
      <c r="A89" s="2"/>
      <c r="B89" s="2"/>
      <c r="C89" s="2"/>
      <c r="E89" s="2"/>
      <c r="F89" s="2"/>
      <c r="G89" s="2"/>
      <c r="H89" s="2"/>
      <c r="J89" s="2"/>
      <c r="L89" s="2"/>
      <c r="N89" s="2"/>
      <c r="O89" s="7"/>
      <c r="P89" s="2"/>
      <c r="Q89" s="7"/>
      <c r="R89" s="2"/>
      <c r="S89" s="7"/>
      <c r="T89" s="2"/>
      <c r="V89" s="2"/>
      <c r="X89" s="2"/>
      <c r="Z89" s="2"/>
      <c r="AB89" s="2"/>
      <c r="AD89" s="2"/>
    </row>
    <row r="90" spans="1:31" s="2" customFormat="1">
      <c r="A90" s="2"/>
      <c r="B90" s="2"/>
      <c r="C90" s="2"/>
      <c r="D90" s="11"/>
      <c r="E90" s="2"/>
      <c r="F90" s="2"/>
      <c r="G90" s="2"/>
      <c r="H90" s="2"/>
      <c r="J90" s="2"/>
      <c r="L90" s="2"/>
      <c r="N90" s="2"/>
      <c r="O90" s="7"/>
      <c r="P90" s="2"/>
      <c r="Q90" s="7"/>
      <c r="R90" s="2"/>
      <c r="S90" s="7"/>
      <c r="T90" s="2"/>
      <c r="V90" s="2"/>
      <c r="X90" s="2"/>
      <c r="Z90" s="2"/>
      <c r="AB90" s="2"/>
      <c r="AD90" s="2"/>
    </row>
    <row r="91" spans="1:31" s="2" customFormat="1">
      <c r="A91" s="2"/>
      <c r="B91" s="2"/>
      <c r="C91" s="2"/>
      <c r="D91" s="11"/>
      <c r="E91" s="2"/>
      <c r="F91" s="2"/>
      <c r="G91" s="2"/>
      <c r="H91" s="2"/>
      <c r="J91" s="2"/>
      <c r="L91" s="2"/>
      <c r="N91" s="2"/>
      <c r="O91" s="7"/>
      <c r="P91" s="2"/>
      <c r="Q91" s="7"/>
      <c r="R91" s="2"/>
      <c r="S91" s="7"/>
      <c r="T91" s="2"/>
      <c r="V91" s="2"/>
      <c r="X91" s="2"/>
      <c r="Z91" s="2"/>
      <c r="AB91" s="2"/>
      <c r="AD91" s="2"/>
    </row>
    <row r="92" spans="1:31" s="2" customFormat="1">
      <c r="A92" s="2"/>
      <c r="B92" s="2"/>
      <c r="C92" s="2"/>
      <c r="E92" s="2"/>
      <c r="F92" s="2"/>
      <c r="G92" s="2"/>
      <c r="H92" s="2"/>
      <c r="J92" s="2"/>
      <c r="L92" s="2"/>
      <c r="N92" s="2"/>
      <c r="O92" s="7"/>
      <c r="P92" s="2"/>
      <c r="Q92" s="7"/>
      <c r="R92" s="2"/>
      <c r="S92" s="7"/>
      <c r="T92" s="2"/>
      <c r="V92" s="2"/>
      <c r="X92" s="2"/>
      <c r="Z92" s="2"/>
      <c r="AB92" s="2"/>
      <c r="AD92" s="2"/>
    </row>
    <row r="95" spans="1:31">
      <c r="A95" s="5" t="s">
        <v>97</v>
      </c>
      <c r="G95" s="1"/>
    </row>
    <row r="96" spans="1:31">
      <c r="A96" s="5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7:G7"/>
    <mergeCell ref="A76:F76"/>
  </mergeCells>
  <printOptions gridLines="false" gridLinesSet="true" horizontalCentered="true"/>
  <pageMargins left="0.7" right="0.7" top="1" bottom="0.75" header="0.3" footer="0.3"/>
  <pageSetup paperSize="139" orientation="portrait" scale="100" fitToHeight="2" fitToWidth="1" r:id="rId1"/>
  <headerFooter differentOddEven="false" differentFirst="false" scaleWithDoc="true" alignWithMargins="true">
    <oddHeader>&amp;LFDP Form 11 -SEF Utilization
(DepEd-DBM-DILG Joint Circular No. 1, s. 2017, SEF Budget Accountability Form No. 1)</oddHeader>
    <oddFooter>Page &amp;P of &amp;N</oddFooter>
    <evenHeader/>
    <evenFooter/>
    <firstHeader/>
    <firstFooter/>
  </headerFooter>
  <drawing r:id="rId2"/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 Polan™</dc:creator>
  <cp:lastModifiedBy>BUDGET WS 2023</cp:lastModifiedBy>
  <dcterms:created xsi:type="dcterms:W3CDTF">2021-04-20T11:51:44+08:00</dcterms:created>
  <dcterms:modified xsi:type="dcterms:W3CDTF">2025-06-09T09:22:13+08:00</dcterms:modified>
  <dc:title/>
  <dc:description/>
  <dc:subject/>
  <cp:keywords/>
  <cp:category/>
</cp:coreProperties>
</file>